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40\share\○整備課\80_下水道・上水関係\04発注資料\上下水道整備工事\総合評価\入札公告\様式\"/>
    </mc:Choice>
  </mc:AlternateContent>
  <xr:revisionPtr revIDLastSave="0" documentId="13_ncr:1_{5D5A72E7-ACA6-4F7F-9749-A9E6B811D84E}" xr6:coauthVersionLast="47" xr6:coauthVersionMax="47" xr10:uidLastSave="{00000000-0000-0000-0000-000000000000}"/>
  <bookViews>
    <workbookView xWindow="-120" yWindow="-120" windowWidth="20730" windowHeight="11040" tabRatio="709" xr2:uid="{B21703BD-3725-4A1B-893E-8A2DB864B12E}"/>
  </bookViews>
  <sheets>
    <sheet name="全体内訳書" sheetId="13" r:id="rId1"/>
    <sheet name="本工事内訳書（下水管路）" sheetId="4" r:id="rId2"/>
    <sheet name="本工事内訳書（下水機械設備）" sheetId="6" r:id="rId3"/>
    <sheet name="本工事内訳書（下水電気設備）" sheetId="7" r:id="rId4"/>
    <sheet name="本工事内訳書（上水管路）" sheetId="8" r:id="rId5"/>
    <sheet name="本工事内訳書（上水機械設備）" sheetId="9" r:id="rId6"/>
    <sheet name="本工事内訳書（上水電気設備）" sheetId="10" r:id="rId7"/>
    <sheet name="本工事内訳書（建築）" sheetId="12" r:id="rId8"/>
    <sheet name="別紙「工事費内訳書の作成例」  必ず最後まで読んで下さい。" sheetId="5" r:id="rId9"/>
  </sheets>
  <externalReferences>
    <externalReference r:id="rId10"/>
    <externalReference r:id="rId11"/>
    <externalReference r:id="rId12"/>
    <externalReference r:id="rId13"/>
  </externalReferences>
  <definedNames>
    <definedName name="_1.ファン">#REF!</definedName>
    <definedName name="_2.排煙口">#REF!</definedName>
    <definedName name="_P1">#REF!</definedName>
    <definedName name="_p2">#REF!</definedName>
    <definedName name="_p3">#REF!</definedName>
    <definedName name="\0">[2]一般管理!#REF!</definedName>
    <definedName name="\1">#REF!</definedName>
    <definedName name="\10">#REF!</definedName>
    <definedName name="\11">#REF!</definedName>
    <definedName name="\12">#REF!</definedName>
    <definedName name="\13">#REF!</definedName>
    <definedName name="\14">#REF!</definedName>
    <definedName name="\15">#REF!</definedName>
    <definedName name="\16">#REF!</definedName>
    <definedName name="\17">#REF!</definedName>
    <definedName name="\2">[3]率計算!#REF!</definedName>
    <definedName name="\3">#REF!</definedName>
    <definedName name="\4">#REF!</definedName>
    <definedName name="\5">#REF!</definedName>
    <definedName name="\6">#REF!</definedName>
    <definedName name="\7">#REF!</definedName>
    <definedName name="\8">#REF!</definedName>
    <definedName name="\9">[3]率計算!#REF!</definedName>
    <definedName name="\a">[2]一般管理!#REF!</definedName>
    <definedName name="\b">[2]一般管理!#REF!</definedName>
    <definedName name="\c">[2]一般管理!#REF!</definedName>
    <definedName name="\d">[2]一般管理!#REF!</definedName>
    <definedName name="\e">[2]一般管理!#REF!</definedName>
    <definedName name="\p">#REF!</definedName>
    <definedName name="\q">#REF!</definedName>
    <definedName name="\S">#REF!</definedName>
    <definedName name="×.9">#REF!</definedName>
    <definedName name="Ｃ代価表一覧表">#REF!</definedName>
    <definedName name="IN_KNN">#REF!</definedName>
    <definedName name="PR_KBN">#REF!</definedName>
    <definedName name="PR_MSG">#REF!</definedName>
    <definedName name="_xlnm.Print_Area" localSheetId="0">全体内訳書!$A$1:$H$42</definedName>
    <definedName name="_xlnm.Print_Area" localSheetId="8">'別紙「工事費内訳書の作成例」  必ず最後まで読んで下さい。'!$A$1:$K$116</definedName>
    <definedName name="_xlnm.Print_Titles" localSheetId="8">'別紙「工事費内訳書の作成例」  必ず最後まで読んで下さい。'!$1:$8</definedName>
    <definedName name="_xlnm.Print_Titles" localSheetId="1">'本工事内訳書（下水管路）'!$1:$8</definedName>
    <definedName name="_xlnm.Print_Titles" localSheetId="2">'本工事内訳書（下水機械設備）'!$1:$8</definedName>
    <definedName name="_xlnm.Print_Titles" localSheetId="3">'本工事内訳書（下水電気設備）'!$1:$8</definedName>
    <definedName name="_xlnm.Print_Titles" localSheetId="7">'本工事内訳書（建築）'!$1:$8</definedName>
    <definedName name="_xlnm.Print_Titles" localSheetId="4">'本工事内訳書（上水管路）'!$1:$8</definedName>
    <definedName name="_xlnm.Print_Titles" localSheetId="5">'本工事内訳書（上水機械設備）'!$1:$8</definedName>
    <definedName name="_xlnm.Print_Titles" localSheetId="6">'本工事内訳書（上水電気設備）'!$1:$8</definedName>
    <definedName name="prn">#REF!</definedName>
    <definedName name="RF">#REF!</definedName>
    <definedName name="あ１">#REF!</definedName>
    <definedName name="ｱｽﾌｧﾙﾄ乳剤PK3">#REF!</definedName>
    <definedName name="ｱｾﾁﾚﾝ">#REF!</definedName>
    <definedName name="ｶﾞｿﾘﾝ">#REF!</definedName>
    <definedName name="ｶｯﾀｰﾌﾞﾚｰﾄﾞ30">#REF!</definedName>
    <definedName name="ｶｯﾀｰﾌﾞﾚｰﾄﾞ40">#REF!</definedName>
    <definedName name="ｶｯﾀｰﾌﾞﾚｰﾄﾞ55">#REF!</definedName>
    <definedName name="ｶｯﾀｰﾌﾞﾚｰﾄﾞ60">#REF!</definedName>
    <definedName name="ｶｯﾀｰ運転30㎝">#REF!</definedName>
    <definedName name="ｶｯﾀｰ運転40㎝">#REF!</definedName>
    <definedName name="ｸﾚｰﾝ付ﾄﾗｯｸ運転2.9t">#REF!</definedName>
    <definedName name="ケーブル電線類">#REF!</definedName>
    <definedName name="ｺﾝｸﾘｰﾄ混和剤">#REF!</definedName>
    <definedName name="ｻﾝﾀﾞｰｽﾄｰﾝ">#REF!</definedName>
    <definedName name="スタイル">#REF!</definedName>
    <definedName name="その他器具">#REF!</definedName>
    <definedName name="ﾀﾝﾊﾟｰ運転舗装用">#REF!</definedName>
    <definedName name="ﾀﾝﾊﾟｰ運転埋戻用">#REF!</definedName>
    <definedName name="ﾀﾝﾊﾟｰ運転路盤用">#REF!</definedName>
    <definedName name="ﾀﾞﾝﾌﾟﾄﾗｯｸ11t車">#REF!</definedName>
    <definedName name="ﾀﾞﾝﾌﾟﾄﾗｯｸ4t車">#REF!</definedName>
    <definedName name="とび工">#REF!</definedName>
    <definedName name="ﾄﾗｯｸｸﾚｰﾝ運転4.8_4.9t">#REF!</definedName>
    <definedName name="ﾄﾗｯｸｸﾚｰﾝ賃料4.9t">#REF!</definedName>
    <definedName name="ﾄﾗｯｸ運転2t">#REF!</definedName>
    <definedName name="ﾄﾗｯｸ運転3_3.5t">#REF!</definedName>
    <definedName name="ﾊﾞｯｸﾎｳ0.1・">#REF!</definedName>
    <definedName name="ﾊﾞｯｸﾎｳ0.2">#REF!</definedName>
    <definedName name="ﾊﾞｯｸﾎｳ0.35">#REF!</definedName>
    <definedName name="はつり工">#REF!</definedName>
    <definedName name="ﾛﾗｰ運転0.8_1.1t">#REF!</definedName>
    <definedName name="ﾛﾗｰ運転3.0_4.0t">#REF!</definedName>
    <definedName name="一般運転手">#REF!</definedName>
    <definedName name="一般労務費">#REF!</definedName>
    <definedName name="印刷">#REF!</definedName>
    <definedName name="印刷05">#REF!</definedName>
    <definedName name="印刷10">#REF!</definedName>
    <definedName name="印刷20">#REF!</definedName>
    <definedName name="印刷30">#REF!</definedName>
    <definedName name="印刷40">#REF!</definedName>
    <definedName name="印刷50">#REF!</definedName>
    <definedName name="印刷EX">#REF!</definedName>
    <definedName name="区分">#REF!</definedName>
    <definedName name="区分ﾘﾝｸ">#REF!</definedName>
    <definedName name="型枠_小型">#REF!</definedName>
    <definedName name="型枠_小型Ⅱ">#REF!</definedName>
    <definedName name="型枠_鉄筋">#REF!</definedName>
    <definedName name="型枠_無筋">#REF!</definedName>
    <definedName name="型枠工">#REF!</definedName>
    <definedName name="軽作業員">#REF!</definedName>
    <definedName name="軽油陸上用">#REF!</definedName>
    <definedName name="月_1日">#REF!</definedName>
    <definedName name="工事区分">#REF!</definedName>
    <definedName name="工事区分ﾘﾝｸ">#REF!</definedName>
    <definedName name="工種区分">#REF!</definedName>
    <definedName name="工場派遣労務費">#REF!</definedName>
    <definedName name="左官">#REF!</definedName>
    <definedName name="採用ﾘﾝｸ">#REF!</definedName>
    <definedName name="採用単価">#REF!</definedName>
    <definedName name="細粒度AS">#REF!</definedName>
    <definedName name="山砂">#REF!</definedName>
    <definedName name="酸素">#REF!</definedName>
    <definedName name="残土自由処分">#REF!</definedName>
    <definedName name="試運転費">#REF!</definedName>
    <definedName name="人力床堀">#REF!</definedName>
    <definedName name="人力埋戻工">#REF!</definedName>
    <definedName name="人力埋戻工ﾀﾝﾊﾟｰ">#REF!</definedName>
    <definedName name="推進7.4">#REF!</definedName>
    <definedName name="生コンFｰ160">#REF!</definedName>
    <definedName name="生コンFｰ210">#REF!</definedName>
    <definedName name="切込砕石Cｰ30">#REF!</definedName>
    <definedName name="切込砕石Cｰ40">#REF!</definedName>
    <definedName name="切込砕石Cｰ80">#REF!</definedName>
    <definedName name="粗粒AS">#REF!</definedName>
    <definedName name="組合せ試験費">#REF!</definedName>
    <definedName name="大工">#REF!</definedName>
    <definedName name="第114号">#REF!</definedName>
    <definedName name="単価">#REF!</definedName>
    <definedName name="鋳鉄管切断機500以下">#REF!</definedName>
    <definedName name="鉄筋工">#REF!</definedName>
    <definedName name="鉄骨工">#REF!</definedName>
    <definedName name="電工">#REF!</definedName>
    <definedName name="電線管類">#REF!</definedName>
    <definedName name="塗装工">#REF!</definedName>
    <definedName name="土木世話役">#REF!</definedName>
    <definedName name="特殊運転手">#REF!</definedName>
    <definedName name="特殊作業員">#REF!</definedName>
    <definedName name="廃材処分費">#REF!</definedName>
    <definedName name="配管工">#REF!</definedName>
    <definedName name="剥離剤">#REF!</definedName>
    <definedName name="比較">'[4]見積（電気）'!$R$4:$R$5</definedName>
    <definedName name="比較ﾘﾝｸ">'[4]見積（電気）'!$R$6</definedName>
    <definedName name="普通ｾﾒﾝﾄ">#REF!</definedName>
    <definedName name="普通ｾﾒﾝﾄ_1000">#REF!</definedName>
    <definedName name="普通ｾﾒﾝﾄ50未満">#REF!</definedName>
    <definedName name="普通作業員">#REF!</definedName>
    <definedName name="複合工費">#REF!</definedName>
    <definedName name="防水工">#REF!</definedName>
    <definedName name="密粒AS">#REF!</definedName>
    <definedName name="輸送１">#REF!</definedName>
    <definedName name="輸送費">#REF!</definedName>
    <definedName name="溶接工">#REF!</definedName>
    <definedName name="溶接棒">#REF!</definedName>
    <definedName name="粒調砕石Mｰ30">#REF!</definedName>
    <definedName name="路床砕石">#REF!</definedName>
  </definedNames>
  <calcPr calcId="191029"/>
</workbook>
</file>

<file path=xl/calcChain.xml><?xml version="1.0" encoding="utf-8"?>
<calcChain xmlns="http://schemas.openxmlformats.org/spreadsheetml/2006/main">
  <c r="E25" i="13" l="1"/>
  <c r="E23" i="13"/>
  <c r="E21" i="13"/>
  <c r="E19" i="13"/>
  <c r="E17" i="13"/>
  <c r="E15" i="13"/>
  <c r="E13" i="13"/>
  <c r="E11" i="13"/>
  <c r="C41" i="13"/>
  <c r="H40" i="13"/>
  <c r="F40" i="13"/>
  <c r="C40" i="13"/>
  <c r="C39" i="13"/>
  <c r="H38" i="13"/>
  <c r="F38" i="13"/>
  <c r="C38" i="13"/>
  <c r="C37" i="13"/>
  <c r="H36" i="13"/>
  <c r="F36" i="13"/>
  <c r="C36" i="13"/>
  <c r="C35" i="13"/>
  <c r="H34" i="13"/>
  <c r="F34" i="13"/>
  <c r="C34" i="13"/>
  <c r="C33" i="13"/>
  <c r="H32" i="13"/>
  <c r="F32" i="13"/>
  <c r="C32" i="13"/>
  <c r="C31" i="13"/>
  <c r="H30" i="13"/>
  <c r="F30" i="13"/>
  <c r="C30" i="13"/>
  <c r="C29" i="13"/>
  <c r="H28" i="13"/>
  <c r="F28" i="13"/>
  <c r="C28" i="13"/>
  <c r="C27" i="13"/>
  <c r="H26" i="13"/>
  <c r="F26" i="13"/>
  <c r="C26" i="13"/>
  <c r="C25" i="13"/>
  <c r="H24" i="13"/>
  <c r="F24" i="13"/>
  <c r="C24" i="13"/>
  <c r="C17" i="13"/>
  <c r="H16" i="13"/>
  <c r="F16" i="13"/>
  <c r="C16" i="13"/>
  <c r="C15" i="13"/>
  <c r="H14" i="13"/>
  <c r="F14" i="13"/>
  <c r="C14" i="13"/>
  <c r="C13" i="13"/>
  <c r="H12" i="13"/>
  <c r="F12" i="13"/>
  <c r="C12" i="13"/>
  <c r="H10" i="13"/>
  <c r="F10" i="13"/>
  <c r="C10" i="13"/>
  <c r="C9" i="13"/>
  <c r="H8" i="13"/>
  <c r="F8" i="13"/>
  <c r="C8" i="13"/>
  <c r="E27" i="13" l="1"/>
  <c r="E29" i="13" l="1"/>
  <c r="I13" i="12" l="1"/>
  <c r="I43" i="12"/>
  <c r="I40" i="12"/>
  <c r="I34" i="12"/>
  <c r="I25" i="12"/>
  <c r="I16" i="12"/>
  <c r="I79" i="10"/>
  <c r="I142" i="10"/>
  <c r="I139" i="10"/>
  <c r="I133" i="10"/>
  <c r="I127" i="10"/>
  <c r="I124" i="10"/>
  <c r="I118" i="10"/>
  <c r="I109" i="10"/>
  <c r="I100" i="10"/>
  <c r="I94" i="10"/>
  <c r="I73" i="10"/>
  <c r="I58" i="10"/>
  <c r="I46" i="10"/>
  <c r="I34" i="10"/>
  <c r="I28" i="10"/>
  <c r="I16" i="10"/>
  <c r="I124" i="9"/>
  <c r="I121" i="9"/>
  <c r="I115" i="9"/>
  <c r="I109" i="9"/>
  <c r="I106" i="9"/>
  <c r="I97" i="9"/>
  <c r="I88" i="9"/>
  <c r="I79" i="9"/>
  <c r="I34" i="9"/>
  <c r="I73" i="9"/>
  <c r="I58" i="9"/>
  <c r="I46" i="9"/>
  <c r="I28" i="9"/>
  <c r="I16" i="9"/>
  <c r="I73" i="7"/>
  <c r="I58" i="7"/>
  <c r="I46" i="7"/>
  <c r="I28" i="7"/>
  <c r="I94" i="7" s="1"/>
  <c r="I103" i="7" s="1"/>
  <c r="I118" i="7" s="1"/>
  <c r="I124" i="7" s="1"/>
  <c r="I16" i="7"/>
  <c r="I73" i="6"/>
  <c r="I58" i="6"/>
  <c r="I46" i="6"/>
  <c r="I28" i="6"/>
  <c r="I16" i="6"/>
  <c r="I73" i="4"/>
  <c r="I70" i="4"/>
  <c r="I58" i="4"/>
  <c r="I52" i="8"/>
  <c r="I49" i="8"/>
  <c r="I37" i="8"/>
  <c r="I34" i="8"/>
  <c r="I31" i="8"/>
  <c r="I25" i="8"/>
  <c r="I22" i="8"/>
  <c r="I19" i="8"/>
  <c r="I16" i="8"/>
  <c r="I76" i="8"/>
  <c r="I73" i="8"/>
  <c r="I67" i="8"/>
  <c r="I58" i="8"/>
  <c r="I55" i="8"/>
  <c r="I130" i="7"/>
  <c r="I127" i="7"/>
  <c r="I121" i="7"/>
  <c r="I115" i="7"/>
  <c r="I112" i="7"/>
  <c r="I106" i="7"/>
  <c r="I97" i="7"/>
  <c r="I88" i="7"/>
  <c r="I79" i="7"/>
  <c r="I34" i="7"/>
  <c r="I124" i="6"/>
  <c r="I121" i="6"/>
  <c r="I115" i="6"/>
  <c r="I109" i="6"/>
  <c r="I106" i="6"/>
  <c r="I97" i="6"/>
  <c r="I34" i="6"/>
  <c r="I88" i="6"/>
  <c r="I79" i="6"/>
  <c r="I76" i="4"/>
  <c r="I49" i="4"/>
  <c r="I46" i="4"/>
  <c r="I43" i="4"/>
  <c r="I40" i="4"/>
  <c r="I37" i="4"/>
  <c r="I34" i="4"/>
  <c r="I31" i="4"/>
  <c r="I28" i="4"/>
  <c r="I25" i="4"/>
  <c r="I22" i="4"/>
  <c r="I19" i="4"/>
  <c r="I61" i="4" s="1"/>
  <c r="I85" i="4" s="1"/>
  <c r="I91" i="4" s="1"/>
  <c r="I100" i="4" s="1"/>
  <c r="I16" i="4"/>
  <c r="I13" i="4"/>
  <c r="I79" i="4"/>
  <c r="I88" i="4"/>
  <c r="I94" i="4"/>
  <c r="I97" i="4"/>
  <c r="I22" i="5"/>
  <c r="I64" i="5"/>
  <c r="I76" i="5" s="1"/>
  <c r="I85" i="5" s="1"/>
  <c r="I94" i="5" s="1"/>
  <c r="I31" i="5"/>
  <c r="I34" i="5"/>
  <c r="I46" i="5"/>
  <c r="I49" i="5"/>
  <c r="I61" i="5"/>
  <c r="I67" i="5"/>
  <c r="I70" i="5"/>
  <c r="I73" i="5"/>
  <c r="I79" i="5"/>
  <c r="I82" i="5"/>
  <c r="I88" i="5"/>
  <c r="I91" i="5"/>
  <c r="I82" i="4"/>
  <c r="I106" i="10" l="1"/>
  <c r="I61" i="8"/>
  <c r="I40" i="8"/>
  <c r="I94" i="6"/>
  <c r="I103" i="6" s="1"/>
  <c r="I112" i="6" s="1"/>
  <c r="I118" i="6" s="1"/>
  <c r="I127" i="6" s="1"/>
  <c r="I64" i="8"/>
  <c r="I70" i="8" s="1"/>
  <c r="I79" i="8" s="1"/>
  <c r="I97" i="5"/>
  <c r="I100" i="5"/>
  <c r="I103" i="4"/>
  <c r="I106" i="4" s="1"/>
  <c r="I133" i="7"/>
  <c r="I94" i="9"/>
  <c r="I103" i="9" s="1"/>
  <c r="I112" i="9" s="1"/>
  <c r="I118" i="9" s="1"/>
  <c r="I127" i="9" s="1"/>
  <c r="I130" i="9" s="1"/>
  <c r="I133" i="9" s="1"/>
  <c r="I19" i="12"/>
  <c r="I28" i="12"/>
  <c r="I31" i="12" s="1"/>
  <c r="I37" i="12" s="1"/>
  <c r="I46" i="12" s="1"/>
  <c r="I115" i="10"/>
  <c r="I130" i="10" s="1"/>
  <c r="I136" i="10" s="1"/>
  <c r="I145" i="10" s="1"/>
  <c r="I136" i="7" l="1"/>
  <c r="I139" i="7"/>
  <c r="I130" i="6"/>
  <c r="I133" i="6" s="1"/>
  <c r="I82" i="8"/>
  <c r="I85" i="8"/>
  <c r="I49" i="12"/>
  <c r="I52" i="12" s="1"/>
  <c r="I148" i="10"/>
  <c r="I151" i="10" s="1"/>
</calcChain>
</file>

<file path=xl/sharedStrings.xml><?xml version="1.0" encoding="utf-8"?>
<sst xmlns="http://schemas.openxmlformats.org/spreadsheetml/2006/main" count="7726" uniqueCount="208">
  <si>
    <t>数量</t>
    <rPh sb="0" eb="2">
      <t>スウリョウ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</si>
  <si>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</si>
  <si>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</si>
  <si>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工事区分　工種　種別　細別　規格</t>
    <rPh sb="0" eb="2">
      <t>コウジ</t>
    </rPh>
    <rPh sb="2" eb="4">
      <t>クブン</t>
    </rPh>
    <rPh sb="5" eb="7">
      <t>コウシュ</t>
    </rPh>
    <rPh sb="8" eb="10">
      <t>シュベツ</t>
    </rPh>
    <rPh sb="11" eb="13">
      <t>サイベツ</t>
    </rPh>
    <rPh sb="14" eb="16">
      <t>キカク</t>
    </rPh>
    <phoneticPr fontId="1"/>
  </si>
  <si>
    <t>単価</t>
    <rPh sb="0" eb="2">
      <t>タンカ</t>
    </rPh>
    <phoneticPr fontId="1"/>
  </si>
  <si>
    <t>摘要</t>
    <rPh sb="0" eb="2">
      <t>テキヨウ</t>
    </rPh>
    <phoneticPr fontId="1"/>
  </si>
  <si>
    <t>ｍ３</t>
    <phoneticPr fontId="1"/>
  </si>
  <si>
    <t>m3</t>
    <phoneticPr fontId="1"/>
  </si>
  <si>
    <t>m2</t>
    <phoneticPr fontId="1"/>
  </si>
  <si>
    <t>会社名：</t>
    <rPh sb="0" eb="3">
      <t>カイシャメイ</t>
    </rPh>
    <phoneticPr fontId="1"/>
  </si>
  <si>
    <t>工事名称　　道路改良舗装工事</t>
    <rPh sb="0" eb="2">
      <t>コウジ</t>
    </rPh>
    <rPh sb="2" eb="4">
      <t>メイショウ</t>
    </rPh>
    <rPh sb="6" eb="8">
      <t>ドウロ</t>
    </rPh>
    <rPh sb="8" eb="10">
      <t>カイリョウ</t>
    </rPh>
    <rPh sb="10" eb="12">
      <t>ホソウ</t>
    </rPh>
    <rPh sb="12" eb="14">
      <t>コウジ</t>
    </rPh>
    <phoneticPr fontId="1"/>
  </si>
  <si>
    <t>工事場所　　一般県道　　菅谷小原内水戸線</t>
    <rPh sb="0" eb="2">
      <t>コウジ</t>
    </rPh>
    <rPh sb="2" eb="4">
      <t>バショ</t>
    </rPh>
    <rPh sb="6" eb="8">
      <t>イッパン</t>
    </rPh>
    <rPh sb="8" eb="10">
      <t>ケンドウ</t>
    </rPh>
    <rPh sb="12" eb="14">
      <t>スガヤ</t>
    </rPh>
    <rPh sb="14" eb="16">
      <t>オハラ</t>
    </rPh>
    <rPh sb="16" eb="17">
      <t>ナイ</t>
    </rPh>
    <rPh sb="17" eb="20">
      <t>ミトセン</t>
    </rPh>
    <phoneticPr fontId="1"/>
  </si>
  <si>
    <t>道路改良</t>
  </si>
  <si>
    <t>直接工事費計</t>
  </si>
  <si>
    <t>共通仮設費計</t>
  </si>
  <si>
    <t>純工事費</t>
  </si>
  <si>
    <t>工事原価</t>
  </si>
  <si>
    <t>工事価格</t>
  </si>
  <si>
    <t>請負工事費</t>
  </si>
  <si>
    <t>道路土工</t>
  </si>
  <si>
    <t>掘削工</t>
    <rPh sb="0" eb="2">
      <t>クッサク</t>
    </rPh>
    <rPh sb="2" eb="3">
      <t>コウ</t>
    </rPh>
    <phoneticPr fontId="1"/>
  </si>
  <si>
    <t>掘削（土砂）</t>
    <rPh sb="0" eb="2">
      <t>クッサク</t>
    </rPh>
    <rPh sb="3" eb="5">
      <t>ドシャ</t>
    </rPh>
    <phoneticPr fontId="1"/>
  </si>
  <si>
    <t>バックホウ掘削積込み</t>
    <rPh sb="5" eb="7">
      <t>クッサク</t>
    </rPh>
    <rPh sb="7" eb="9">
      <t>ツミコ</t>
    </rPh>
    <phoneticPr fontId="1"/>
  </si>
  <si>
    <t>路体盛土工</t>
    <rPh sb="0" eb="1">
      <t>ロ</t>
    </rPh>
    <rPh sb="1" eb="2">
      <t>タイ</t>
    </rPh>
    <rPh sb="2" eb="4">
      <t>モリド</t>
    </rPh>
    <rPh sb="4" eb="5">
      <t>コウ</t>
    </rPh>
    <phoneticPr fontId="1"/>
  </si>
  <si>
    <t>路体（流用土）</t>
    <rPh sb="0" eb="2">
      <t>ロタイ</t>
    </rPh>
    <rPh sb="3" eb="5">
      <t>リュウヨウ</t>
    </rPh>
    <rPh sb="5" eb="6">
      <t>ツチ</t>
    </rPh>
    <phoneticPr fontId="1"/>
  </si>
  <si>
    <t>ブルドーザ敷均し</t>
    <rPh sb="5" eb="6">
      <t>シ</t>
    </rPh>
    <rPh sb="6" eb="7">
      <t>ナラ</t>
    </rPh>
    <phoneticPr fontId="1"/>
  </si>
  <si>
    <t>タイヤローラ締固め（8-20t）</t>
    <rPh sb="6" eb="7">
      <t>シ</t>
    </rPh>
    <rPh sb="7" eb="8">
      <t>カタ</t>
    </rPh>
    <phoneticPr fontId="1"/>
  </si>
  <si>
    <t>残土処理工</t>
    <rPh sb="0" eb="2">
      <t>ザンド</t>
    </rPh>
    <rPh sb="2" eb="4">
      <t>ショリ</t>
    </rPh>
    <rPh sb="4" eb="5">
      <t>コウ</t>
    </rPh>
    <phoneticPr fontId="1"/>
  </si>
  <si>
    <t>残土処理</t>
    <rPh sb="0" eb="2">
      <t>ザンド</t>
    </rPh>
    <rPh sb="2" eb="4">
      <t>ショリ</t>
    </rPh>
    <phoneticPr fontId="1"/>
  </si>
  <si>
    <t>ダンプトラック運搬（10t積）</t>
    <rPh sb="7" eb="9">
      <t>ウンパン</t>
    </rPh>
    <rPh sb="13" eb="14">
      <t>ツ</t>
    </rPh>
    <phoneticPr fontId="1"/>
  </si>
  <si>
    <t>残土受入地での処理</t>
    <rPh sb="0" eb="2">
      <t>ザンド</t>
    </rPh>
    <rPh sb="2" eb="4">
      <t>ウケイ</t>
    </rPh>
    <rPh sb="4" eb="5">
      <t>チ</t>
    </rPh>
    <rPh sb="7" eb="9">
      <t>ショリ</t>
    </rPh>
    <phoneticPr fontId="1"/>
  </si>
  <si>
    <t>法面工</t>
    <rPh sb="0" eb="2">
      <t>ノリメン</t>
    </rPh>
    <rPh sb="2" eb="3">
      <t>コウ</t>
    </rPh>
    <phoneticPr fontId="1"/>
  </si>
  <si>
    <t>植生工</t>
    <rPh sb="0" eb="2">
      <t>ショクセイ</t>
    </rPh>
    <rPh sb="2" eb="3">
      <t>コウ</t>
    </rPh>
    <phoneticPr fontId="1"/>
  </si>
  <si>
    <t>張芝</t>
    <rPh sb="0" eb="1">
      <t>ハ</t>
    </rPh>
    <rPh sb="1" eb="2">
      <t>シバ</t>
    </rPh>
    <phoneticPr fontId="1"/>
  </si>
  <si>
    <t>人力施工による植生工</t>
    <rPh sb="0" eb="2">
      <t>ジンリョク</t>
    </rPh>
    <rPh sb="2" eb="4">
      <t>セコウ</t>
    </rPh>
    <rPh sb="7" eb="9">
      <t>ショクセイ</t>
    </rPh>
    <rPh sb="9" eb="10">
      <t>コウ</t>
    </rPh>
    <phoneticPr fontId="1"/>
  </si>
  <si>
    <t>共通仮設費（率計上）</t>
    <rPh sb="0" eb="2">
      <t>キョウツウ</t>
    </rPh>
    <rPh sb="2" eb="4">
      <t>カセツ</t>
    </rPh>
    <rPh sb="4" eb="5">
      <t>ヒ</t>
    </rPh>
    <rPh sb="6" eb="7">
      <t>リツ</t>
    </rPh>
    <rPh sb="7" eb="9">
      <t>ケイジョウ</t>
    </rPh>
    <phoneticPr fontId="1"/>
  </si>
  <si>
    <t>現場管理費</t>
    <rPh sb="0" eb="2">
      <t>ゲンバ</t>
    </rPh>
    <rPh sb="2" eb="5">
      <t>カンリヒ</t>
    </rPh>
    <phoneticPr fontId="1"/>
  </si>
  <si>
    <t>一般管理費等</t>
    <rPh sb="0" eb="2">
      <t>イッパン</t>
    </rPh>
    <rPh sb="2" eb="5">
      <t>カンリヒ</t>
    </rPh>
    <rPh sb="5" eb="6">
      <t>トウ</t>
    </rPh>
    <phoneticPr fontId="1"/>
  </si>
  <si>
    <t>契約保証費用</t>
    <rPh sb="0" eb="2">
      <t>ケイヤク</t>
    </rPh>
    <rPh sb="2" eb="4">
      <t>ホショウ</t>
    </rPh>
    <rPh sb="4" eb="6">
      <t>ヒヨウ</t>
    </rPh>
    <phoneticPr fontId="1"/>
  </si>
  <si>
    <t>消費税相当額</t>
    <phoneticPr fontId="1"/>
  </si>
  <si>
    <t>中止期間中の現場維持管理費等費用(率計上)</t>
    <phoneticPr fontId="1"/>
  </si>
  <si>
    <t>人力掘削積み込み</t>
    <rPh sb="0" eb="2">
      <t>ジンリキ</t>
    </rPh>
    <rPh sb="2" eb="4">
      <t>クッサク</t>
    </rPh>
    <rPh sb="4" eb="5">
      <t>ツ</t>
    </rPh>
    <rPh sb="6" eb="7">
      <t>コ</t>
    </rPh>
    <phoneticPr fontId="1"/>
  </si>
  <si>
    <t>※作成にあたっては，別紙「工事費内訳書の作成例」を参考とすること</t>
    <rPh sb="1" eb="3">
      <t>サクセイ</t>
    </rPh>
    <rPh sb="10" eb="12">
      <t>ベッシ</t>
    </rPh>
    <rPh sb="13" eb="16">
      <t>コウジヒ</t>
    </rPh>
    <rPh sb="16" eb="19">
      <t>ウチワケショ</t>
    </rPh>
    <rPh sb="20" eb="23">
      <t>サクセイレイ</t>
    </rPh>
    <rPh sb="25" eb="27">
      <t>サンコウ</t>
    </rPh>
    <phoneticPr fontId="1"/>
  </si>
  <si>
    <t>現場環境改善費（率計上）</t>
    <rPh sb="0" eb="2">
      <t>ゲンバ</t>
    </rPh>
    <rPh sb="2" eb="4">
      <t>カンキョウ</t>
    </rPh>
    <rPh sb="4" eb="6">
      <t>カイゼン</t>
    </rPh>
    <rPh sb="6" eb="7">
      <t>ヒ</t>
    </rPh>
    <rPh sb="8" eb="9">
      <t>リツ</t>
    </rPh>
    <rPh sb="9" eb="11">
      <t>ケイジョウ</t>
    </rPh>
    <phoneticPr fontId="1"/>
  </si>
  <si>
    <t>工事番号　　３０－０３－０００－Ａ－００１</t>
    <rPh sb="0" eb="2">
      <t>コウジ</t>
    </rPh>
    <rPh sb="2" eb="4">
      <t>バンゴウ</t>
    </rPh>
    <phoneticPr fontId="1"/>
  </si>
  <si>
    <t>　　　 工事費内訳書（入札時　提出用）</t>
    <rPh sb="4" eb="6">
      <t>コウジ</t>
    </rPh>
    <rPh sb="6" eb="7">
      <t>ヒ</t>
    </rPh>
    <rPh sb="7" eb="9">
      <t>ウチワケ</t>
    </rPh>
    <rPh sb="9" eb="10">
      <t>ショ</t>
    </rPh>
    <rPh sb="11" eb="13">
      <t>ニュウサツ</t>
    </rPh>
    <rPh sb="13" eb="14">
      <t>ジ</t>
    </rPh>
    <rPh sb="15" eb="17">
      <t>テイシュツ</t>
    </rPh>
    <rPh sb="17" eb="18">
      <t>ヨウ</t>
    </rPh>
    <phoneticPr fontId="1"/>
  </si>
  <si>
    <t/>
  </si>
  <si>
    <t>1.0</t>
  </si>
  <si>
    <t>1000</t>
  </si>
  <si>
    <t>工事名称　　上下水道整備工事（下水管路１工区）</t>
  </si>
  <si>
    <t>管路</t>
  </si>
  <si>
    <t>管きょ工(開削)</t>
  </si>
  <si>
    <t>式</t>
  </si>
  <si>
    <t>ﾏﾝﾎｰﾙ工(開削部)</t>
  </si>
  <si>
    <t>管きょ工(小口径推進)</t>
  </si>
  <si>
    <t>立坑工(No.1-2-1片発進立坑φ2000)</t>
  </si>
  <si>
    <t>立坑工(No.1-3-1片到達立坑φ2500)</t>
  </si>
  <si>
    <t>立坑工(No.5-1-1片到達立坑φ2000)</t>
  </si>
  <si>
    <t>立坑工(No.5-2-1両発進立坑φ2000)</t>
  </si>
  <si>
    <t>立坑工(No.5-2-2両到達立坑φ1500)</t>
  </si>
  <si>
    <t>立坑工(No.6-1-1両到達立坑φ2000)</t>
  </si>
  <si>
    <t>立坑工(No.6-2-1両到達立坑φ1500)</t>
  </si>
  <si>
    <t>立坑工(No.6-3-1発進到達立坑φ2000)</t>
  </si>
  <si>
    <t>ﾏﾝﾎｰﾙ工(推進部)</t>
  </si>
  <si>
    <t>付帯工(開削)(県道:車道3)</t>
  </si>
  <si>
    <t>下水道分野共通</t>
  </si>
  <si>
    <t>仮設工</t>
  </si>
  <si>
    <t>交通管理工</t>
  </si>
  <si>
    <t>2</t>
  </si>
  <si>
    <t>1100</t>
  </si>
  <si>
    <t>共通仮設</t>
  </si>
  <si>
    <t>共通仮設費</t>
  </si>
  <si>
    <t>運搬費</t>
  </si>
  <si>
    <t>事業損失防止施設費</t>
  </si>
  <si>
    <t>1</t>
  </si>
  <si>
    <t>1200</t>
  </si>
  <si>
    <t>現場環境改善費(率計上）</t>
  </si>
  <si>
    <t>1300</t>
  </si>
  <si>
    <t>共通仮設費（率計上）</t>
  </si>
  <si>
    <t>1400</t>
  </si>
  <si>
    <t>4</t>
  </si>
  <si>
    <t>1500</t>
  </si>
  <si>
    <t>1600</t>
  </si>
  <si>
    <t>現場管理費</t>
  </si>
  <si>
    <t>5</t>
  </si>
  <si>
    <t>1900</t>
  </si>
  <si>
    <t>2000</t>
  </si>
  <si>
    <t>一般管理費等</t>
  </si>
  <si>
    <t>2100</t>
  </si>
  <si>
    <t>契約保証費用</t>
  </si>
  <si>
    <t>7</t>
  </si>
  <si>
    <t>2200</t>
  </si>
  <si>
    <t>2300</t>
  </si>
  <si>
    <t>消費税相当額</t>
  </si>
  <si>
    <t>2400</t>
  </si>
  <si>
    <t>式</t>
    <rPh sb="0" eb="1">
      <t>シキ</t>
    </rPh>
    <phoneticPr fontId="1"/>
  </si>
  <si>
    <t>工事場所　　日立市諏訪町地内</t>
    <rPh sb="6" eb="9">
      <t>ヒタチシ</t>
    </rPh>
    <rPh sb="9" eb="12">
      <t>スワチョウ</t>
    </rPh>
    <rPh sb="12" eb="14">
      <t>チナイ</t>
    </rPh>
    <phoneticPr fontId="1"/>
  </si>
  <si>
    <t>工事名称　　上下水道整備工事（機械設備１工区）</t>
  </si>
  <si>
    <t>機器費</t>
  </si>
  <si>
    <t>0700</t>
  </si>
  <si>
    <t>ポンプ設備</t>
  </si>
  <si>
    <t>機器費計</t>
  </si>
  <si>
    <t>直接材料費</t>
  </si>
  <si>
    <t>補助材料費（率分）</t>
  </si>
  <si>
    <t>材料費計</t>
  </si>
  <si>
    <t>一般労務費</t>
  </si>
  <si>
    <t>一般労務費計</t>
  </si>
  <si>
    <t>機械設備据付労務費</t>
  </si>
  <si>
    <t>1700</t>
  </si>
  <si>
    <t>機械設備据付労務費計</t>
  </si>
  <si>
    <t>労務費計</t>
  </si>
  <si>
    <t>1800</t>
  </si>
  <si>
    <t>複合工費</t>
  </si>
  <si>
    <t>複合工費計</t>
  </si>
  <si>
    <t>機械経費（率分）</t>
  </si>
  <si>
    <t>2600</t>
  </si>
  <si>
    <t>機械経費</t>
  </si>
  <si>
    <t>2700</t>
  </si>
  <si>
    <t>直接経費計</t>
  </si>
  <si>
    <t>3300</t>
  </si>
  <si>
    <t>仮設費（率分）</t>
  </si>
  <si>
    <t>3600</t>
  </si>
  <si>
    <t>仮設費計</t>
  </si>
  <si>
    <t>3700</t>
  </si>
  <si>
    <t>直接工事費</t>
  </si>
  <si>
    <t>3800</t>
  </si>
  <si>
    <t>5400</t>
  </si>
  <si>
    <t>5500</t>
  </si>
  <si>
    <t>5600</t>
  </si>
  <si>
    <t>5700</t>
  </si>
  <si>
    <t>据付間接費</t>
  </si>
  <si>
    <t>5800</t>
  </si>
  <si>
    <t>据付工事原価</t>
  </si>
  <si>
    <t>6100</t>
  </si>
  <si>
    <t>設計技術費</t>
  </si>
  <si>
    <t>6200</t>
  </si>
  <si>
    <t>6300</t>
  </si>
  <si>
    <t>6400</t>
  </si>
  <si>
    <t>6500</t>
  </si>
  <si>
    <t>6700</t>
  </si>
  <si>
    <t>6800</t>
  </si>
  <si>
    <t>6900</t>
  </si>
  <si>
    <t>工事場所　　日立市諏訪町地内</t>
    <rPh sb="6" eb="14">
      <t>ヒタチシスワチョウチナイ</t>
    </rPh>
    <phoneticPr fontId="1"/>
  </si>
  <si>
    <t>工事名称　　上下水道整備工事（電気設備１工区）</t>
  </si>
  <si>
    <t>ﾎﾟﾝﾌﾟ設備</t>
  </si>
  <si>
    <t>技術労務費</t>
  </si>
  <si>
    <t>技術労務費計</t>
  </si>
  <si>
    <t>据付（技術者）間接費</t>
  </si>
  <si>
    <t>5900</t>
  </si>
  <si>
    <t>据付（機器）間接費</t>
  </si>
  <si>
    <t>6000</t>
  </si>
  <si>
    <t>工事名称　　上下水道整備工事（上水管路１工区）</t>
  </si>
  <si>
    <t>水道施設整備工事</t>
  </si>
  <si>
    <t>新産業廃棄物最終処分場水道管布設工事</t>
  </si>
  <si>
    <t>給水管布設工</t>
  </si>
  <si>
    <t>仮設工(給水管)</t>
  </si>
  <si>
    <t>揚水管布設工</t>
  </si>
  <si>
    <t>仮設工(揚水管)</t>
  </si>
  <si>
    <t>諏訪大平田浄水場水道管布設工事</t>
  </si>
  <si>
    <t>場内配管布設工</t>
  </si>
  <si>
    <t>既設管撤去工</t>
  </si>
  <si>
    <t>取水設備撤去工</t>
  </si>
  <si>
    <t>技術管理費</t>
  </si>
  <si>
    <t>現場環境改善費(率計上)</t>
  </si>
  <si>
    <t>下水機械＋上水機械対象額の共通仮設率</t>
    <rPh sb="0" eb="2">
      <t>ゲスイ</t>
    </rPh>
    <rPh sb="2" eb="4">
      <t>キカイ</t>
    </rPh>
    <rPh sb="5" eb="7">
      <t>ジョウスイ</t>
    </rPh>
    <rPh sb="7" eb="9">
      <t>キカイ</t>
    </rPh>
    <rPh sb="9" eb="12">
      <t>タイショウガク</t>
    </rPh>
    <rPh sb="13" eb="15">
      <t>キョウツウ</t>
    </rPh>
    <rPh sb="15" eb="17">
      <t>カセツ</t>
    </rPh>
    <rPh sb="17" eb="18">
      <t>リツ</t>
    </rPh>
    <phoneticPr fontId="1"/>
  </si>
  <si>
    <t>下水機械＋上水機械対象額の現場管理率</t>
    <rPh sb="0" eb="2">
      <t>ゲスイ</t>
    </rPh>
    <rPh sb="2" eb="4">
      <t>キカイ</t>
    </rPh>
    <rPh sb="5" eb="7">
      <t>ジョウスイ</t>
    </rPh>
    <rPh sb="7" eb="9">
      <t>キカイ</t>
    </rPh>
    <rPh sb="9" eb="12">
      <t>タイショウガク</t>
    </rPh>
    <rPh sb="13" eb="15">
      <t>ゲンバ</t>
    </rPh>
    <rPh sb="15" eb="17">
      <t>カンリ</t>
    </rPh>
    <rPh sb="17" eb="18">
      <t>リツ</t>
    </rPh>
    <phoneticPr fontId="1"/>
  </si>
  <si>
    <t>下水機械＋上水機械対象額の設計技術率</t>
    <rPh sb="0" eb="2">
      <t>ゲスイ</t>
    </rPh>
    <rPh sb="2" eb="4">
      <t>キカイ</t>
    </rPh>
    <rPh sb="5" eb="7">
      <t>ジョウスイ</t>
    </rPh>
    <rPh sb="7" eb="9">
      <t>キカイ</t>
    </rPh>
    <rPh sb="9" eb="12">
      <t>タイショウガク</t>
    </rPh>
    <rPh sb="13" eb="15">
      <t>セッケイ</t>
    </rPh>
    <rPh sb="15" eb="17">
      <t>ギジュツ</t>
    </rPh>
    <rPh sb="17" eb="18">
      <t>リツ</t>
    </rPh>
    <phoneticPr fontId="1"/>
  </si>
  <si>
    <t>下水機械＋上水機械対象額の一般管理率</t>
    <rPh sb="0" eb="2">
      <t>ゲスイ</t>
    </rPh>
    <rPh sb="2" eb="4">
      <t>キカイ</t>
    </rPh>
    <rPh sb="5" eb="7">
      <t>ジョウスイ</t>
    </rPh>
    <rPh sb="7" eb="9">
      <t>キカイ</t>
    </rPh>
    <rPh sb="9" eb="12">
      <t>タイショウガク</t>
    </rPh>
    <rPh sb="13" eb="15">
      <t>イッパン</t>
    </rPh>
    <rPh sb="15" eb="17">
      <t>カンリ</t>
    </rPh>
    <rPh sb="17" eb="18">
      <t>リツ</t>
    </rPh>
    <phoneticPr fontId="1"/>
  </si>
  <si>
    <t>下水電気＋上水電気対象額の共通仮設率</t>
    <rPh sb="0" eb="2">
      <t>ゲスイ</t>
    </rPh>
    <rPh sb="2" eb="4">
      <t>デンキ</t>
    </rPh>
    <rPh sb="5" eb="7">
      <t>ジョウスイ</t>
    </rPh>
    <rPh sb="7" eb="9">
      <t>デンキ</t>
    </rPh>
    <rPh sb="9" eb="12">
      <t>タイショウガク</t>
    </rPh>
    <rPh sb="13" eb="15">
      <t>キョウツウ</t>
    </rPh>
    <rPh sb="15" eb="17">
      <t>カセツ</t>
    </rPh>
    <rPh sb="17" eb="18">
      <t>リツ</t>
    </rPh>
    <phoneticPr fontId="1"/>
  </si>
  <si>
    <t>下水電気＋上水電気対象額の現場管理率</t>
    <rPh sb="0" eb="2">
      <t>ゲスイ</t>
    </rPh>
    <rPh sb="2" eb="4">
      <t>デンキ</t>
    </rPh>
    <rPh sb="5" eb="7">
      <t>ジョウスイ</t>
    </rPh>
    <rPh sb="7" eb="9">
      <t>デンキ</t>
    </rPh>
    <rPh sb="9" eb="12">
      <t>タイショウガク</t>
    </rPh>
    <rPh sb="13" eb="15">
      <t>ゲンバ</t>
    </rPh>
    <rPh sb="15" eb="17">
      <t>カンリ</t>
    </rPh>
    <rPh sb="17" eb="18">
      <t>リツ</t>
    </rPh>
    <phoneticPr fontId="1"/>
  </si>
  <si>
    <t>下水電気＋上水電気対象額の機器間接率</t>
    <rPh sb="0" eb="2">
      <t>ゲスイ</t>
    </rPh>
    <rPh sb="2" eb="4">
      <t>デンキ</t>
    </rPh>
    <rPh sb="5" eb="7">
      <t>ジョウスイ</t>
    </rPh>
    <rPh sb="7" eb="9">
      <t>デンキ</t>
    </rPh>
    <rPh sb="9" eb="12">
      <t>タイショウガク</t>
    </rPh>
    <rPh sb="13" eb="15">
      <t>キキ</t>
    </rPh>
    <rPh sb="15" eb="17">
      <t>カンセツ</t>
    </rPh>
    <rPh sb="17" eb="18">
      <t>リツ</t>
    </rPh>
    <phoneticPr fontId="1"/>
  </si>
  <si>
    <t>下水電気＋上水電気対象額の設計技術率</t>
    <rPh sb="0" eb="2">
      <t>ゲスイ</t>
    </rPh>
    <rPh sb="2" eb="4">
      <t>デンキ</t>
    </rPh>
    <rPh sb="5" eb="7">
      <t>ジョウスイ</t>
    </rPh>
    <rPh sb="7" eb="9">
      <t>デンキ</t>
    </rPh>
    <rPh sb="9" eb="12">
      <t>タイショウガク</t>
    </rPh>
    <rPh sb="13" eb="15">
      <t>セッケイ</t>
    </rPh>
    <rPh sb="15" eb="17">
      <t>ギジュツ</t>
    </rPh>
    <rPh sb="17" eb="18">
      <t>リツ</t>
    </rPh>
    <phoneticPr fontId="1"/>
  </si>
  <si>
    <t>下水電気＋上水電気対象額の一般管理率</t>
    <rPh sb="0" eb="2">
      <t>ゲスイ</t>
    </rPh>
    <rPh sb="2" eb="4">
      <t>デンキ</t>
    </rPh>
    <rPh sb="5" eb="7">
      <t>ジョウスイ</t>
    </rPh>
    <rPh sb="7" eb="9">
      <t>デンキ</t>
    </rPh>
    <rPh sb="9" eb="12">
      <t>タイショウガク</t>
    </rPh>
    <rPh sb="13" eb="15">
      <t>イッパン</t>
    </rPh>
    <rPh sb="15" eb="17">
      <t>カンリ</t>
    </rPh>
    <rPh sb="17" eb="18">
      <t>リツ</t>
    </rPh>
    <phoneticPr fontId="1"/>
  </si>
  <si>
    <t>工事名称　　上下水道整備工事（上水機械設備）</t>
  </si>
  <si>
    <t>管弁類</t>
  </si>
  <si>
    <t>工事名称　　上下水道整備工事（上水電気設備）</t>
  </si>
  <si>
    <t>電線・ケーブル類</t>
  </si>
  <si>
    <t>仮設費</t>
  </si>
  <si>
    <t>3500</t>
  </si>
  <si>
    <t>仮設費（積上）計</t>
  </si>
  <si>
    <t>工事名称　　上下水道整備工事（建築１工区）</t>
    <rPh sb="15" eb="17">
      <t>ケンチク</t>
    </rPh>
    <phoneticPr fontId="1"/>
  </si>
  <si>
    <t>１号増圧ポンプ場</t>
    <rPh sb="1" eb="2">
      <t>ゴウ</t>
    </rPh>
    <rPh sb="2" eb="4">
      <t>ゾウアツ</t>
    </rPh>
    <rPh sb="7" eb="8">
      <t>ジョウ</t>
    </rPh>
    <phoneticPr fontId="1"/>
  </si>
  <si>
    <t>増圧機場新築工事</t>
    <rPh sb="0" eb="2">
      <t>ゾウアツ</t>
    </rPh>
    <rPh sb="2" eb="4">
      <t>キジョウ</t>
    </rPh>
    <rPh sb="4" eb="8">
      <t>シンチクコウジ</t>
    </rPh>
    <phoneticPr fontId="1"/>
  </si>
  <si>
    <t>電気設備工事</t>
    <rPh sb="0" eb="2">
      <t>デンキ</t>
    </rPh>
    <rPh sb="2" eb="6">
      <t>セツビコウジ</t>
    </rPh>
    <phoneticPr fontId="1"/>
  </si>
  <si>
    <t>下水管路＋上水管路対象額の一般管理率</t>
    <rPh sb="0" eb="2">
      <t>ゲスイ</t>
    </rPh>
    <rPh sb="2" eb="4">
      <t>カンロ</t>
    </rPh>
    <rPh sb="5" eb="7">
      <t>ジョウスイ</t>
    </rPh>
    <rPh sb="7" eb="9">
      <t>カンロ</t>
    </rPh>
    <rPh sb="9" eb="12">
      <t>タイショウガク</t>
    </rPh>
    <rPh sb="13" eb="15">
      <t>イッパン</t>
    </rPh>
    <rPh sb="15" eb="17">
      <t>カンリ</t>
    </rPh>
    <rPh sb="17" eb="18">
      <t>リツ</t>
    </rPh>
    <phoneticPr fontId="1"/>
  </si>
  <si>
    <t>工事区分　工種　種別　細別　規格</t>
    <rPh sb="0" eb="2">
      <t>コウジ</t>
    </rPh>
    <rPh sb="2" eb="4">
      <t>クブン</t>
    </rPh>
    <rPh sb="5" eb="7">
      <t>コウシュ</t>
    </rPh>
    <rPh sb="8" eb="10">
      <t>シュベツ</t>
    </rPh>
    <rPh sb="11" eb="13">
      <t>サイベツ</t>
    </rPh>
    <rPh sb="14" eb="16">
      <t>キカク</t>
    </rPh>
    <phoneticPr fontId="9"/>
  </si>
  <si>
    <t>数　量</t>
    <rPh sb="0" eb="3">
      <t>スウリョウ</t>
    </rPh>
    <phoneticPr fontId="9"/>
  </si>
  <si>
    <t>単位</t>
    <rPh sb="0" eb="2">
      <t>タンイ</t>
    </rPh>
    <phoneticPr fontId="9"/>
  </si>
  <si>
    <t>単　価</t>
    <rPh sb="0" eb="3">
      <t>タンカ</t>
    </rPh>
    <phoneticPr fontId="9"/>
  </si>
  <si>
    <t>金　額</t>
    <rPh sb="0" eb="3">
      <t>キンガク</t>
    </rPh>
    <phoneticPr fontId="9"/>
  </si>
  <si>
    <t>摘　要</t>
    <rPh sb="0" eb="3">
      <t>テキヨウ</t>
    </rPh>
    <phoneticPr fontId="9"/>
  </si>
  <si>
    <t>本工事費</t>
    <rPh sb="0" eb="1">
      <t>ホン</t>
    </rPh>
    <rPh sb="1" eb="4">
      <t>コウジヒ</t>
    </rPh>
    <phoneticPr fontId="9"/>
  </si>
  <si>
    <t>上水道は共通仮設費、現場管理費は管材費1/2が対象</t>
    <rPh sb="0" eb="3">
      <t>ジョウスイドウ</t>
    </rPh>
    <rPh sb="4" eb="9">
      <t>キョウツウカセツヒ</t>
    </rPh>
    <rPh sb="10" eb="15">
      <t>ゲンバカンリヒ</t>
    </rPh>
    <rPh sb="16" eb="18">
      <t>カンザイ</t>
    </rPh>
    <rPh sb="18" eb="19">
      <t>ヒ</t>
    </rPh>
    <rPh sb="23" eb="25">
      <t>タイショウ</t>
    </rPh>
    <phoneticPr fontId="11"/>
  </si>
  <si>
    <t>上水道･下水道　一般管理費率同じ　</t>
    <rPh sb="0" eb="3">
      <t>ジョウスイドウ</t>
    </rPh>
    <rPh sb="4" eb="6">
      <t>ゲスイ</t>
    </rPh>
    <rPh sb="6" eb="7">
      <t>ドウ</t>
    </rPh>
    <rPh sb="8" eb="10">
      <t>イッパン</t>
    </rPh>
    <rPh sb="10" eb="13">
      <t>カンリヒ</t>
    </rPh>
    <rPh sb="13" eb="14">
      <t>リツ</t>
    </rPh>
    <rPh sb="14" eb="15">
      <t>オナ</t>
    </rPh>
    <phoneticPr fontId="11"/>
  </si>
  <si>
    <t>上水道･下水道　共通仮設費、現場管理費、一般管理費率同じ</t>
    <phoneticPr fontId="11"/>
  </si>
  <si>
    <t>工事価格計</t>
    <rPh sb="0" eb="2">
      <t>コウジ</t>
    </rPh>
    <rPh sb="2" eb="4">
      <t>カカク</t>
    </rPh>
    <rPh sb="4" eb="5">
      <t>ケイ</t>
    </rPh>
    <phoneticPr fontId="9"/>
  </si>
  <si>
    <t>　消費税相当額</t>
    <rPh sb="1" eb="3">
      <t>ショウヒ</t>
    </rPh>
    <rPh sb="3" eb="4">
      <t>ゼイ</t>
    </rPh>
    <rPh sb="4" eb="6">
      <t>ソウトウ</t>
    </rPh>
    <rPh sb="6" eb="7">
      <t>ガク</t>
    </rPh>
    <phoneticPr fontId="9"/>
  </si>
  <si>
    <t>請負工事価格</t>
    <rPh sb="0" eb="2">
      <t>ウケオイ</t>
    </rPh>
    <rPh sb="2" eb="4">
      <t>コウジ</t>
    </rPh>
    <rPh sb="4" eb="6">
      <t>カカク</t>
    </rPh>
    <phoneticPr fontId="9"/>
  </si>
  <si>
    <t>一般財団法人　茨城県環境保全事業団</t>
    <rPh sb="0" eb="2">
      <t>イッパン</t>
    </rPh>
    <rPh sb="2" eb="4">
      <t>ザイダン</t>
    </rPh>
    <rPh sb="4" eb="6">
      <t>ホウジン</t>
    </rPh>
    <rPh sb="7" eb="9">
      <t>イバラキ</t>
    </rPh>
    <rPh sb="9" eb="10">
      <t>ケン</t>
    </rPh>
    <rPh sb="10" eb="12">
      <t>カンキョウ</t>
    </rPh>
    <rPh sb="12" eb="14">
      <t>ホゼン</t>
    </rPh>
    <rPh sb="14" eb="17">
      <t>ジギョウダン</t>
    </rPh>
    <phoneticPr fontId="9"/>
  </si>
  <si>
    <t>工事名称　　上下水道整備工事（１工区）</t>
    <phoneticPr fontId="1"/>
  </si>
  <si>
    <t>　下水管路（１工区）</t>
    <rPh sb="1" eb="4">
      <t>ゲスイカン</t>
    </rPh>
    <rPh sb="4" eb="5">
      <t>ロ</t>
    </rPh>
    <rPh sb="7" eb="9">
      <t>コウク</t>
    </rPh>
    <phoneticPr fontId="9"/>
  </si>
  <si>
    <t>　下水機械設備（１工区）</t>
    <rPh sb="1" eb="3">
      <t>ゲスイ</t>
    </rPh>
    <rPh sb="3" eb="5">
      <t>キカイ</t>
    </rPh>
    <rPh sb="5" eb="7">
      <t>セツビ</t>
    </rPh>
    <rPh sb="9" eb="11">
      <t>コウク</t>
    </rPh>
    <phoneticPr fontId="9"/>
  </si>
  <si>
    <t>　下水電気設備（１工区）</t>
    <rPh sb="1" eb="3">
      <t>ゲスイ</t>
    </rPh>
    <rPh sb="3" eb="5">
      <t>デンキ</t>
    </rPh>
    <rPh sb="5" eb="7">
      <t>セツビ</t>
    </rPh>
    <rPh sb="9" eb="11">
      <t>コウク</t>
    </rPh>
    <phoneticPr fontId="9"/>
  </si>
  <si>
    <t>　上水管路（１工区）</t>
    <rPh sb="1" eb="3">
      <t>ジョウスイ</t>
    </rPh>
    <rPh sb="3" eb="5">
      <t>カンロ</t>
    </rPh>
    <rPh sb="7" eb="9">
      <t>コウク</t>
    </rPh>
    <phoneticPr fontId="9"/>
  </si>
  <si>
    <t>　上水機械設備（１工区）</t>
    <rPh sb="1" eb="3">
      <t>ジョウスイ</t>
    </rPh>
    <rPh sb="3" eb="7">
      <t>キカイセツビ</t>
    </rPh>
    <rPh sb="9" eb="11">
      <t>コウク</t>
    </rPh>
    <phoneticPr fontId="1"/>
  </si>
  <si>
    <t>　上水電気設備（１工区）</t>
    <rPh sb="1" eb="3">
      <t>ジョウスイ</t>
    </rPh>
    <rPh sb="3" eb="5">
      <t>デンキ</t>
    </rPh>
    <rPh sb="5" eb="7">
      <t>セツビ</t>
    </rPh>
    <rPh sb="9" eb="11">
      <t>コウク</t>
    </rPh>
    <phoneticPr fontId="1"/>
  </si>
  <si>
    <t>　建築（１工区）</t>
    <rPh sb="1" eb="3">
      <t>ケンチク</t>
    </rPh>
    <rPh sb="5" eb="7">
      <t>コウク</t>
    </rPh>
    <phoneticPr fontId="1"/>
  </si>
  <si>
    <t>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</si>
</sst>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#,##0.000_ "/>
    <numFmt numFmtId="178" formatCode="[$-411]ggge&quot;年&quot;m&quot;月&quot;d&quot;日&quot;;@"/>
    <numFmt numFmtId="179" formatCode="#,##0_);[Red]\(#,##0\)"/>
    <numFmt numFmtId="180" formatCode="[&lt;=1][$-FC11]#,##0.000;[&gt;1]#,###;ge\!\nee\!\a\!\l"/>
    <numFmt numFmtId="181" formatCode="#,##0.0000;[Red]&quot;¥&quot;\!\-#,##0.0000"/>
    <numFmt numFmtId="182" formatCode="[&lt;=999]0000;[&lt;=99999]000&quot;¥&quot;\!\-00;000&quot;¥&quot;\!\-0000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0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8"/>
      <name val="ＭＳ 明朝"/>
      <family val="1"/>
      <charset val="128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/>
    <xf numFmtId="38" fontId="8" fillId="0" borderId="0" applyFont="0" applyFill="0" applyBorder="0" applyAlignment="0" applyProtection="0"/>
  </cellStyleXfs>
  <cellXfs count="112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left" vertical="center" indent="2"/>
    </xf>
    <xf numFmtId="176" fontId="5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77" fontId="2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6" fontId="7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left" vertical="center" indent="2"/>
    </xf>
    <xf numFmtId="176" fontId="5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7" fontId="2" fillId="0" borderId="5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7" fontId="2" fillId="0" borderId="8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>
      <alignment vertical="center"/>
    </xf>
    <xf numFmtId="177" fontId="5" fillId="0" borderId="10" xfId="0" applyNumberFormat="1" applyFont="1" applyBorder="1">
      <alignment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10" xfId="0" applyNumberFormat="1" applyFont="1" applyBorder="1">
      <alignment vertical="center"/>
    </xf>
    <xf numFmtId="176" fontId="5" fillId="0" borderId="11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177" fontId="5" fillId="0" borderId="12" xfId="0" applyNumberFormat="1" applyFont="1" applyBorder="1">
      <alignment vertical="center"/>
    </xf>
    <xf numFmtId="176" fontId="5" fillId="0" borderId="12" xfId="0" applyNumberFormat="1" applyFont="1" applyBorder="1" applyAlignment="1">
      <alignment horizontal="center" vertical="center"/>
    </xf>
    <xf numFmtId="176" fontId="5" fillId="0" borderId="12" xfId="0" applyNumberFormat="1" applyFont="1" applyBorder="1">
      <alignment vertical="center"/>
    </xf>
    <xf numFmtId="177" fontId="6" fillId="0" borderId="10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177" fontId="5" fillId="0" borderId="8" xfId="0" applyNumberFormat="1" applyFont="1" applyBorder="1">
      <alignment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8" xfId="0" applyNumberFormat="1" applyFont="1" applyBorder="1">
      <alignment vertical="center"/>
    </xf>
    <xf numFmtId="176" fontId="3" fillId="0" borderId="0" xfId="0" applyNumberFormat="1" applyFont="1" applyAlignment="1">
      <alignment horizontal="center" vertical="center" shrinkToFit="1"/>
    </xf>
    <xf numFmtId="176" fontId="4" fillId="0" borderId="0" xfId="0" applyNumberFormat="1" applyFont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5" fillId="0" borderId="7" xfId="0" applyNumberFormat="1" applyFont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6" fontId="5" fillId="2" borderId="10" xfId="0" applyNumberFormat="1" applyFont="1" applyFill="1" applyBorder="1">
      <alignment vertical="center"/>
    </xf>
    <xf numFmtId="176" fontId="5" fillId="0" borderId="10" xfId="0" applyNumberFormat="1" applyFont="1" applyBorder="1" applyAlignment="1">
      <alignment vertical="center" shrinkToFit="1"/>
    </xf>
    <xf numFmtId="179" fontId="3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179" fontId="4" fillId="0" borderId="1" xfId="0" applyNumberFormat="1" applyFont="1" applyBorder="1" applyAlignment="1">
      <alignment horizontal="center" vertical="center"/>
    </xf>
    <xf numFmtId="179" fontId="2" fillId="0" borderId="5" xfId="0" applyNumberFormat="1" applyFont="1" applyBorder="1" applyAlignment="1">
      <alignment horizontal="center" vertical="center"/>
    </xf>
    <xf numFmtId="179" fontId="5" fillId="0" borderId="10" xfId="0" applyNumberFormat="1" applyFont="1" applyBorder="1">
      <alignment vertical="center"/>
    </xf>
    <xf numFmtId="49" fontId="5" fillId="0" borderId="0" xfId="0" applyNumberFormat="1" applyFont="1">
      <alignment vertical="center"/>
    </xf>
    <xf numFmtId="179" fontId="5" fillId="0" borderId="12" xfId="0" applyNumberFormat="1" applyFont="1" applyBorder="1">
      <alignment vertical="center"/>
    </xf>
    <xf numFmtId="179" fontId="5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7" fontId="5" fillId="0" borderId="8" xfId="0" applyNumberFormat="1" applyFont="1" applyBorder="1" applyAlignment="1">
      <alignment horizontal="center" vertical="center"/>
    </xf>
    <xf numFmtId="17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>
      <alignment vertical="center"/>
    </xf>
    <xf numFmtId="49" fontId="5" fillId="0" borderId="10" xfId="0" applyNumberFormat="1" applyFont="1" applyBorder="1" applyAlignment="1">
      <alignment horizontal="center" vertical="center"/>
    </xf>
    <xf numFmtId="49" fontId="7" fillId="0" borderId="0" xfId="0" applyNumberFormat="1" applyFont="1">
      <alignment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176" fontId="5" fillId="2" borderId="10" xfId="0" applyNumberFormat="1" applyFont="1" applyFill="1" applyBorder="1" applyProtection="1">
      <alignment vertical="center"/>
      <protection locked="0"/>
    </xf>
    <xf numFmtId="49" fontId="5" fillId="3" borderId="8" xfId="0" applyNumberFormat="1" applyFont="1" applyFill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/>
    </xf>
    <xf numFmtId="49" fontId="5" fillId="3" borderId="12" xfId="0" applyNumberFormat="1" applyFont="1" applyFill="1" applyBorder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179" fontId="4" fillId="0" borderId="0" xfId="0" applyNumberFormat="1" applyFont="1" applyAlignment="1">
      <alignment horizontal="left" vertical="center"/>
    </xf>
    <xf numFmtId="49" fontId="5" fillId="3" borderId="8" xfId="0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2" fillId="0" borderId="0" xfId="1" applyFont="1"/>
    <xf numFmtId="0" fontId="5" fillId="0" borderId="0" xfId="1" applyFont="1" applyAlignment="1">
      <alignment vertical="center"/>
    </xf>
    <xf numFmtId="0" fontId="5" fillId="0" borderId="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180" fontId="6" fillId="0" borderId="5" xfId="2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181" fontId="6" fillId="0" borderId="5" xfId="2" applyNumberFormat="1" applyFont="1" applyBorder="1" applyAlignment="1">
      <alignment horizontal="left" vertical="center"/>
    </xf>
    <xf numFmtId="38" fontId="6" fillId="0" borderId="5" xfId="2" applyFont="1" applyBorder="1" applyAlignment="1">
      <alignment vertical="center"/>
    </xf>
    <xf numFmtId="38" fontId="6" fillId="0" borderId="6" xfId="2" applyFont="1" applyBorder="1" applyAlignment="1">
      <alignment horizontal="right" vertical="center"/>
    </xf>
    <xf numFmtId="182" fontId="6" fillId="0" borderId="7" xfId="2" applyNumberFormat="1" applyFont="1" applyBorder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2" fillId="0" borderId="12" xfId="1" applyFont="1" applyBorder="1" applyAlignment="1">
      <alignment vertical="center"/>
    </xf>
    <xf numFmtId="180" fontId="6" fillId="0" borderId="12" xfId="2" applyNumberFormat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0" borderId="11" xfId="1" applyFont="1" applyBorder="1" applyAlignment="1">
      <alignment horizontal="right" vertical="center"/>
    </xf>
    <xf numFmtId="182" fontId="2" fillId="0" borderId="1" xfId="1" applyNumberFormat="1" applyFont="1" applyBorder="1" applyAlignment="1">
      <alignment horizontal="center" vertical="center"/>
    </xf>
    <xf numFmtId="0" fontId="2" fillId="0" borderId="14" xfId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2" fillId="0" borderId="12" xfId="1" applyFont="1" applyBorder="1" applyAlignment="1">
      <alignment horizontal="left" vertical="center"/>
    </xf>
    <xf numFmtId="0" fontId="5" fillId="0" borderId="0" xfId="1" applyFont="1"/>
    <xf numFmtId="0" fontId="5" fillId="0" borderId="7" xfId="1" applyFont="1" applyBorder="1" applyAlignment="1">
      <alignment horizontal="center" vertical="center"/>
    </xf>
    <xf numFmtId="179" fontId="3" fillId="0" borderId="0" xfId="0" applyNumberFormat="1" applyFont="1" applyAlignment="1">
      <alignment vertical="center"/>
    </xf>
    <xf numFmtId="49" fontId="4" fillId="4" borderId="0" xfId="0" applyNumberFormat="1" applyFont="1" applyFill="1" applyAlignment="1" applyProtection="1">
      <alignment horizontal="left" vertical="center"/>
      <protection locked="0"/>
    </xf>
    <xf numFmtId="176" fontId="5" fillId="4" borderId="0" xfId="0" applyNumberFormat="1" applyFont="1" applyFill="1" applyAlignment="1">
      <alignment horizontal="left" vertical="center"/>
    </xf>
    <xf numFmtId="179" fontId="4" fillId="0" borderId="0" xfId="0" applyNumberFormat="1" applyFont="1" applyFill="1" applyAlignment="1">
      <alignment horizontal="left" vertical="center"/>
    </xf>
  </cellXfs>
  <cellStyles count="3">
    <cellStyle name="桁区切り 3" xfId="2" xr:uid="{1E25600C-9FA2-43FC-8E96-FAC2477F94FF}"/>
    <cellStyle name="標準" xfId="0" builtinId="0"/>
    <cellStyle name="標準 4" xfId="1" xr:uid="{FA450E5D-BDE9-41D4-AA87-87278F2D8C55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352425</xdr:colOff>
      <xdr:row>63</xdr:row>
      <xdr:rowOff>142875</xdr:rowOff>
    </xdr:from>
    <xdr:to>
      <xdr:col>7</xdr:col>
      <xdr:colOff>752475</xdr:colOff>
      <xdr:row>65</xdr:row>
      <xdr:rowOff>0</xdr:rowOff>
    </xdr:to>
    <xdr:sp macro="" textlink="">
      <xdr:nvSpPr>
        <xdr:cNvPr id="2665" name="Line 24">
          <a:extLst>
            <a:ext uri="{FF2B5EF4-FFF2-40B4-BE49-F238E27FC236}">
              <a16:creationId xmlns:a16="http://schemas.microsoft.com/office/drawing/2014/main" id="{CD4AE3AB-E2E0-F90D-D2A6-CBB3F6BD6506}"/>
            </a:ext>
          </a:extLst>
        </xdr:cNvPr>
        <xdr:cNvSpPr>
          <a:spLocks noChangeShapeType="1"/>
        </xdr:cNvSpPr>
      </xdr:nvSpPr>
      <xdr:spPr bwMode="auto">
        <a:xfrm flipV="1">
          <a:off x="4133850" y="9915525"/>
          <a:ext cx="99060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457200</xdr:colOff>
      <xdr:row>22</xdr:row>
      <xdr:rowOff>19050</xdr:rowOff>
    </xdr:from>
    <xdr:to>
      <xdr:col>9</xdr:col>
      <xdr:colOff>200025</xdr:colOff>
      <xdr:row>25</xdr:row>
      <xdr:rowOff>123825</xdr:rowOff>
    </xdr:to>
    <xdr:sp macro="" textlink="">
      <xdr:nvSpPr>
        <xdr:cNvPr id="2666" name="Line 15">
          <a:extLst>
            <a:ext uri="{FF2B5EF4-FFF2-40B4-BE49-F238E27FC236}">
              <a16:creationId xmlns:a16="http://schemas.microsoft.com/office/drawing/2014/main" id="{D33BB8C3-7A75-4A14-45B5-17337462073F}"/>
            </a:ext>
          </a:extLst>
        </xdr:cNvPr>
        <xdr:cNvSpPr>
          <a:spLocks noChangeShapeType="1"/>
        </xdr:cNvSpPr>
      </xdr:nvSpPr>
      <xdr:spPr bwMode="auto">
        <a:xfrm flipV="1">
          <a:off x="5648325" y="3543300"/>
          <a:ext cx="6953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600075</xdr:colOff>
      <xdr:row>36</xdr:row>
      <xdr:rowOff>133350</xdr:rowOff>
    </xdr:from>
    <xdr:to>
      <xdr:col>8</xdr:col>
      <xdr:colOff>142875</xdr:colOff>
      <xdr:row>39</xdr:row>
      <xdr:rowOff>123825</xdr:rowOff>
    </xdr:to>
    <xdr:sp macro="" textlink="">
      <xdr:nvSpPr>
        <xdr:cNvPr id="2667" name="Line 27">
          <a:extLst>
            <a:ext uri="{FF2B5EF4-FFF2-40B4-BE49-F238E27FC236}">
              <a16:creationId xmlns:a16="http://schemas.microsoft.com/office/drawing/2014/main" id="{F4EB422C-9D99-A6F1-DE8C-6DB180608A1E}"/>
            </a:ext>
          </a:extLst>
        </xdr:cNvPr>
        <xdr:cNvSpPr>
          <a:spLocks noChangeShapeType="1"/>
        </xdr:cNvSpPr>
      </xdr:nvSpPr>
      <xdr:spPr bwMode="auto">
        <a:xfrm flipV="1">
          <a:off x="4972050" y="5791200"/>
          <a:ext cx="361950" cy="447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457200</xdr:colOff>
      <xdr:row>19</xdr:row>
      <xdr:rowOff>19050</xdr:rowOff>
    </xdr:from>
    <xdr:to>
      <xdr:col>8</xdr:col>
      <xdr:colOff>133350</xdr:colOff>
      <xdr:row>23</xdr:row>
      <xdr:rowOff>142875</xdr:rowOff>
    </xdr:to>
    <xdr:sp macro="" textlink="">
      <xdr:nvSpPr>
        <xdr:cNvPr id="2668" name="Oval 1">
          <a:extLst>
            <a:ext uri="{FF2B5EF4-FFF2-40B4-BE49-F238E27FC236}">
              <a16:creationId xmlns:a16="http://schemas.microsoft.com/office/drawing/2014/main" id="{79A17649-2E52-17F2-5E1D-6A8E51D6A4EE}"/>
            </a:ext>
          </a:extLst>
        </xdr:cNvPr>
        <xdr:cNvSpPr>
          <a:spLocks noChangeArrowheads="1"/>
        </xdr:cNvSpPr>
      </xdr:nvSpPr>
      <xdr:spPr bwMode="auto">
        <a:xfrm>
          <a:off x="4238625" y="3086100"/>
          <a:ext cx="1085850" cy="733425"/>
        </a:xfrm>
        <a:prstGeom prst="ellipse">
          <a:avLst/>
        </a:prstGeom>
        <a:noFill/>
        <a:ln w="34925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209550</xdr:colOff>
      <xdr:row>14</xdr:row>
      <xdr:rowOff>57150</xdr:rowOff>
    </xdr:from>
    <xdr:to>
      <xdr:col>7</xdr:col>
      <xdr:colOff>95250</xdr:colOff>
      <xdr:row>18</xdr:row>
      <xdr:rowOff>133350</xdr:rowOff>
    </xdr:to>
    <xdr:sp macro="" textlink="">
      <xdr:nvSpPr>
        <xdr:cNvPr id="2669" name="Line 2">
          <a:extLst>
            <a:ext uri="{FF2B5EF4-FFF2-40B4-BE49-F238E27FC236}">
              <a16:creationId xmlns:a16="http://schemas.microsoft.com/office/drawing/2014/main" id="{0513D9C5-79B5-718A-DCD0-2248A9392E52}"/>
            </a:ext>
          </a:extLst>
        </xdr:cNvPr>
        <xdr:cNvSpPr>
          <a:spLocks noChangeShapeType="1"/>
        </xdr:cNvSpPr>
      </xdr:nvSpPr>
      <xdr:spPr bwMode="auto">
        <a:xfrm>
          <a:off x="3990975" y="2362200"/>
          <a:ext cx="4762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1647825</xdr:colOff>
      <xdr:row>11</xdr:row>
      <xdr:rowOff>57150</xdr:rowOff>
    </xdr:from>
    <xdr:to>
      <xdr:col>8</xdr:col>
      <xdr:colOff>847725</xdr:colOff>
      <xdr:row>15</xdr:row>
      <xdr:rowOff>19050</xdr:rowOff>
    </xdr:to>
    <xdr:sp macro="" textlink="">
      <xdr:nvSpPr>
        <xdr:cNvPr id="7" name="Rectangle 3">
          <a:extLst>
            <a:ext uri="{FF2B5EF4-FFF2-40B4-BE49-F238E27FC236}">
              <a16:creationId xmlns:a16="http://schemas.microsoft.com/office/drawing/2014/main" id="{F728CE7E-EB17-F7BE-9854-B3A48C3C3C40}"/>
            </a:ext>
          </a:extLst>
        </xdr:cNvPr>
        <xdr:cNvSpPr>
          <a:spLocks noChangeArrowheads="1"/>
        </xdr:cNvSpPr>
      </xdr:nvSpPr>
      <xdr:spPr bwMode="auto">
        <a:xfrm>
          <a:off x="3429000" y="1905000"/>
          <a:ext cx="2743200" cy="571500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初期値では単価は入っていません。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受注者が，このような網掛け部分に，会社で考えている単価を記入することで，ダウンロード時の状態で設定されている関数により金額が自動計算されます。</a:t>
          </a:r>
        </a:p>
      </xdr:txBody>
    </xdr:sp>
    <xdr:clientData/>
  </xdr:twoCellAnchor>
  <xdr:twoCellAnchor>
    <xdr:from>
      <xdr:col>5</xdr:col>
      <xdr:colOff>238125</xdr:colOff>
      <xdr:row>70</xdr:row>
      <xdr:rowOff>38100</xdr:rowOff>
    </xdr:from>
    <xdr:to>
      <xdr:col>6</xdr:col>
      <xdr:colOff>438150</xdr:colOff>
      <xdr:row>71</xdr:row>
      <xdr:rowOff>142875</xdr:rowOff>
    </xdr:to>
    <xdr:sp macro="" textlink="">
      <xdr:nvSpPr>
        <xdr:cNvPr id="2671" name="Line 12">
          <a:extLst>
            <a:ext uri="{FF2B5EF4-FFF2-40B4-BE49-F238E27FC236}">
              <a16:creationId xmlns:a16="http://schemas.microsoft.com/office/drawing/2014/main" id="{09943D10-5CD9-FB3D-5E54-220D13E3955C}"/>
            </a:ext>
          </a:extLst>
        </xdr:cNvPr>
        <xdr:cNvSpPr>
          <a:spLocks noChangeShapeType="1"/>
        </xdr:cNvSpPr>
      </xdr:nvSpPr>
      <xdr:spPr bwMode="auto">
        <a:xfrm flipV="1">
          <a:off x="3076575" y="10877550"/>
          <a:ext cx="1143000" cy="257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25</xdr:row>
      <xdr:rowOff>76200</xdr:rowOff>
    </xdr:from>
    <xdr:to>
      <xdr:col>9</xdr:col>
      <xdr:colOff>600075</xdr:colOff>
      <xdr:row>27</xdr:row>
      <xdr:rowOff>123825</xdr:rowOff>
    </xdr:to>
    <xdr:sp macro="" textlink="">
      <xdr:nvSpPr>
        <xdr:cNvPr id="9" name="Rectangle 14">
          <a:extLst>
            <a:ext uri="{FF2B5EF4-FFF2-40B4-BE49-F238E27FC236}">
              <a16:creationId xmlns:a16="http://schemas.microsoft.com/office/drawing/2014/main" id="{C6DE4D6E-1888-DAAE-A468-432CD4AB6CF1}"/>
            </a:ext>
          </a:extLst>
        </xdr:cNvPr>
        <xdr:cNvSpPr>
          <a:spLocks noChangeArrowheads="1"/>
        </xdr:cNvSpPr>
      </xdr:nvSpPr>
      <xdr:spPr bwMode="auto">
        <a:xfrm>
          <a:off x="4276725" y="4057650"/>
          <a:ext cx="2495550" cy="3524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摘要欄には，受注者が考えている「規格」が，発注者側の「規格」と異なる場合等に記入します。</a:t>
          </a:r>
        </a:p>
      </xdr:txBody>
    </xdr:sp>
    <xdr:clientData/>
  </xdr:twoCellAnchor>
  <xdr:twoCellAnchor>
    <xdr:from>
      <xdr:col>6</xdr:col>
      <xdr:colOff>428625</xdr:colOff>
      <xdr:row>68</xdr:row>
      <xdr:rowOff>66675</xdr:rowOff>
    </xdr:from>
    <xdr:to>
      <xdr:col>8</xdr:col>
      <xdr:colOff>209550</xdr:colOff>
      <xdr:row>70</xdr:row>
      <xdr:rowOff>142875</xdr:rowOff>
    </xdr:to>
    <xdr:sp macro="" textlink="">
      <xdr:nvSpPr>
        <xdr:cNvPr id="2673" name="Oval 16">
          <a:extLst>
            <a:ext uri="{FF2B5EF4-FFF2-40B4-BE49-F238E27FC236}">
              <a16:creationId xmlns:a16="http://schemas.microsoft.com/office/drawing/2014/main" id="{1BD794F9-EB6E-F659-2076-FCF95F867100}"/>
            </a:ext>
          </a:extLst>
        </xdr:cNvPr>
        <xdr:cNvSpPr>
          <a:spLocks noChangeArrowheads="1"/>
        </xdr:cNvSpPr>
      </xdr:nvSpPr>
      <xdr:spPr bwMode="auto">
        <a:xfrm>
          <a:off x="4210050" y="10601325"/>
          <a:ext cx="1190625" cy="381000"/>
        </a:xfrm>
        <a:prstGeom prst="ellipse">
          <a:avLst/>
        </a:prstGeom>
        <a:noFill/>
        <a:ln w="38100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885825</xdr:colOff>
      <xdr:row>19</xdr:row>
      <xdr:rowOff>57150</xdr:rowOff>
    </xdr:from>
    <xdr:to>
      <xdr:col>9</xdr:col>
      <xdr:colOff>952500</xdr:colOff>
      <xdr:row>23</xdr:row>
      <xdr:rowOff>47625</xdr:rowOff>
    </xdr:to>
    <xdr:sp macro="" textlink="">
      <xdr:nvSpPr>
        <xdr:cNvPr id="2674" name="Oval 17">
          <a:extLst>
            <a:ext uri="{FF2B5EF4-FFF2-40B4-BE49-F238E27FC236}">
              <a16:creationId xmlns:a16="http://schemas.microsoft.com/office/drawing/2014/main" id="{F48C97B8-D24A-57EB-1C3C-645A02A42350}"/>
            </a:ext>
          </a:extLst>
        </xdr:cNvPr>
        <xdr:cNvSpPr>
          <a:spLocks noChangeArrowheads="1"/>
        </xdr:cNvSpPr>
      </xdr:nvSpPr>
      <xdr:spPr bwMode="auto">
        <a:xfrm>
          <a:off x="6076950" y="3124200"/>
          <a:ext cx="1019175" cy="600075"/>
        </a:xfrm>
        <a:prstGeom prst="ellipse">
          <a:avLst/>
        </a:prstGeom>
        <a:noFill/>
        <a:ln w="34925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904875</xdr:colOff>
      <xdr:row>71</xdr:row>
      <xdr:rowOff>85725</xdr:rowOff>
    </xdr:from>
    <xdr:to>
      <xdr:col>6</xdr:col>
      <xdr:colOff>171450</xdr:colOff>
      <xdr:row>73</xdr:row>
      <xdr:rowOff>133350</xdr:rowOff>
    </xdr:to>
    <xdr:sp macro="" textlink="">
      <xdr:nvSpPr>
        <xdr:cNvPr id="12" name="Rectangle 18">
          <a:extLst>
            <a:ext uri="{FF2B5EF4-FFF2-40B4-BE49-F238E27FC236}">
              <a16:creationId xmlns:a16="http://schemas.microsoft.com/office/drawing/2014/main" id="{B6C4860B-875E-30FD-B558-4F157BACD458}"/>
            </a:ext>
          </a:extLst>
        </xdr:cNvPr>
        <xdr:cNvSpPr>
          <a:spLocks noChangeArrowheads="1"/>
        </xdr:cNvSpPr>
      </xdr:nvSpPr>
      <xdr:spPr bwMode="auto">
        <a:xfrm>
          <a:off x="3429000" y="11077575"/>
          <a:ext cx="857250" cy="3524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共通仮設費を計上します。</a:t>
          </a:r>
        </a:p>
      </xdr:txBody>
    </xdr:sp>
    <xdr:clientData/>
  </xdr:twoCellAnchor>
  <xdr:twoCellAnchor>
    <xdr:from>
      <xdr:col>4</xdr:col>
      <xdr:colOff>895350</xdr:colOff>
      <xdr:row>75</xdr:row>
      <xdr:rowOff>28575</xdr:rowOff>
    </xdr:from>
    <xdr:to>
      <xdr:col>6</xdr:col>
      <xdr:colOff>161925</xdr:colOff>
      <xdr:row>77</xdr:row>
      <xdr:rowOff>76200</xdr:rowOff>
    </xdr:to>
    <xdr:sp macro="" textlink="">
      <xdr:nvSpPr>
        <xdr:cNvPr id="13" name="Rectangle 20">
          <a:extLst>
            <a:ext uri="{FF2B5EF4-FFF2-40B4-BE49-F238E27FC236}">
              <a16:creationId xmlns:a16="http://schemas.microsoft.com/office/drawing/2014/main" id="{CD0C7316-971B-FC4E-254B-0672BFAAB877}"/>
            </a:ext>
          </a:extLst>
        </xdr:cNvPr>
        <xdr:cNvSpPr>
          <a:spLocks noChangeArrowheads="1"/>
        </xdr:cNvSpPr>
      </xdr:nvSpPr>
      <xdr:spPr bwMode="auto">
        <a:xfrm>
          <a:off x="3429000" y="11630025"/>
          <a:ext cx="847725" cy="3524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現場管理費を計上します。</a:t>
          </a:r>
        </a:p>
      </xdr:txBody>
    </xdr:sp>
    <xdr:clientData/>
  </xdr:twoCellAnchor>
  <xdr:twoCellAnchor>
    <xdr:from>
      <xdr:col>6</xdr:col>
      <xdr:colOff>409575</xdr:colOff>
      <xdr:row>77</xdr:row>
      <xdr:rowOff>28575</xdr:rowOff>
    </xdr:from>
    <xdr:to>
      <xdr:col>8</xdr:col>
      <xdr:colOff>190500</xdr:colOff>
      <xdr:row>79</xdr:row>
      <xdr:rowOff>104775</xdr:rowOff>
    </xdr:to>
    <xdr:sp macro="" textlink="">
      <xdr:nvSpPr>
        <xdr:cNvPr id="2677" name="Oval 21">
          <a:extLst>
            <a:ext uri="{FF2B5EF4-FFF2-40B4-BE49-F238E27FC236}">
              <a16:creationId xmlns:a16="http://schemas.microsoft.com/office/drawing/2014/main" id="{BD2C591A-360E-6743-39D9-F9247A5B70BA}"/>
            </a:ext>
          </a:extLst>
        </xdr:cNvPr>
        <xdr:cNvSpPr>
          <a:spLocks noChangeArrowheads="1"/>
        </xdr:cNvSpPr>
      </xdr:nvSpPr>
      <xdr:spPr bwMode="auto">
        <a:xfrm>
          <a:off x="4191000" y="11934825"/>
          <a:ext cx="1190625" cy="381000"/>
        </a:xfrm>
        <a:prstGeom prst="ellipse">
          <a:avLst/>
        </a:prstGeom>
        <a:noFill/>
        <a:ln w="38100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352425</xdr:colOff>
      <xdr:row>77</xdr:row>
      <xdr:rowOff>85725</xdr:rowOff>
    </xdr:from>
    <xdr:to>
      <xdr:col>6</xdr:col>
      <xdr:colOff>247650</xdr:colOff>
      <xdr:row>78</xdr:row>
      <xdr:rowOff>47625</xdr:rowOff>
    </xdr:to>
    <xdr:sp macro="" textlink="">
      <xdr:nvSpPr>
        <xdr:cNvPr id="2678" name="Line 22">
          <a:extLst>
            <a:ext uri="{FF2B5EF4-FFF2-40B4-BE49-F238E27FC236}">
              <a16:creationId xmlns:a16="http://schemas.microsoft.com/office/drawing/2014/main" id="{BB5BBEB4-1C37-A0E0-77FC-6800675B8393}"/>
            </a:ext>
          </a:extLst>
        </xdr:cNvPr>
        <xdr:cNvSpPr>
          <a:spLocks noChangeShapeType="1"/>
        </xdr:cNvSpPr>
      </xdr:nvSpPr>
      <xdr:spPr bwMode="auto">
        <a:xfrm>
          <a:off x="3190875" y="11991975"/>
          <a:ext cx="83820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552450</xdr:colOff>
      <xdr:row>62</xdr:row>
      <xdr:rowOff>28575</xdr:rowOff>
    </xdr:from>
    <xdr:to>
      <xdr:col>7</xdr:col>
      <xdr:colOff>409575</xdr:colOff>
      <xdr:row>65</xdr:row>
      <xdr:rowOff>0</xdr:rowOff>
    </xdr:to>
    <xdr:sp macro="" textlink="">
      <xdr:nvSpPr>
        <xdr:cNvPr id="16" name="Rectangle 23">
          <a:extLst>
            <a:ext uri="{FF2B5EF4-FFF2-40B4-BE49-F238E27FC236}">
              <a16:creationId xmlns:a16="http://schemas.microsoft.com/office/drawing/2014/main" id="{0BEB344A-C7DA-C195-E7D1-66875C9A3042}"/>
            </a:ext>
          </a:extLst>
        </xdr:cNvPr>
        <xdr:cNvSpPr>
          <a:spLocks noChangeArrowheads="1"/>
        </xdr:cNvSpPr>
      </xdr:nvSpPr>
      <xdr:spPr bwMode="auto">
        <a:xfrm>
          <a:off x="3295650" y="9648825"/>
          <a:ext cx="1914525" cy="4286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直接工事費を計上します。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直接工事費は，それぞれの単価を記入することで自動計算されます。</a:t>
          </a:r>
        </a:p>
      </xdr:txBody>
    </xdr:sp>
    <xdr:clientData/>
  </xdr:twoCellAnchor>
  <xdr:twoCellAnchor>
    <xdr:from>
      <xdr:col>7</xdr:col>
      <xdr:colOff>762000</xdr:colOff>
      <xdr:row>62</xdr:row>
      <xdr:rowOff>76200</xdr:rowOff>
    </xdr:from>
    <xdr:to>
      <xdr:col>9</xdr:col>
      <xdr:colOff>180975</xdr:colOff>
      <xdr:row>65</xdr:row>
      <xdr:rowOff>0</xdr:rowOff>
    </xdr:to>
    <xdr:sp macro="" textlink="">
      <xdr:nvSpPr>
        <xdr:cNvPr id="2680" name="Oval 25">
          <a:extLst>
            <a:ext uri="{FF2B5EF4-FFF2-40B4-BE49-F238E27FC236}">
              <a16:creationId xmlns:a16="http://schemas.microsoft.com/office/drawing/2014/main" id="{B51F2CC2-05B4-9AA9-F3A6-032D052BBA42}"/>
            </a:ext>
          </a:extLst>
        </xdr:cNvPr>
        <xdr:cNvSpPr>
          <a:spLocks noChangeArrowheads="1"/>
        </xdr:cNvSpPr>
      </xdr:nvSpPr>
      <xdr:spPr bwMode="auto">
        <a:xfrm>
          <a:off x="5133975" y="9696450"/>
          <a:ext cx="1190625" cy="381000"/>
        </a:xfrm>
        <a:prstGeom prst="ellipse">
          <a:avLst/>
        </a:prstGeom>
        <a:noFill/>
        <a:ln w="38100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590550</xdr:colOff>
      <xdr:row>39</xdr:row>
      <xdr:rowOff>38100</xdr:rowOff>
    </xdr:from>
    <xdr:to>
      <xdr:col>8</xdr:col>
      <xdr:colOff>714375</xdr:colOff>
      <xdr:row>42</xdr:row>
      <xdr:rowOff>133350</xdr:rowOff>
    </xdr:to>
    <xdr:sp macro="" textlink="">
      <xdr:nvSpPr>
        <xdr:cNvPr id="18" name="Rectangle 26">
          <a:extLst>
            <a:ext uri="{FF2B5EF4-FFF2-40B4-BE49-F238E27FC236}">
              <a16:creationId xmlns:a16="http://schemas.microsoft.com/office/drawing/2014/main" id="{E3F98B13-34C1-92B3-661C-ABE9105DE1D4}"/>
            </a:ext>
          </a:extLst>
        </xdr:cNvPr>
        <xdr:cNvSpPr>
          <a:spLocks noChangeArrowheads="1"/>
        </xdr:cNvSpPr>
      </xdr:nvSpPr>
      <xdr:spPr bwMode="auto">
        <a:xfrm>
          <a:off x="4019550" y="6153150"/>
          <a:ext cx="2152650" cy="552450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行や，列の追加は自由です。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ただし，きちんと計算するためには，関数設定や，金額を入力する必要があります。</a:t>
          </a:r>
        </a:p>
      </xdr:txBody>
    </xdr:sp>
    <xdr:clientData/>
  </xdr:twoCellAnchor>
  <xdr:twoCellAnchor>
    <xdr:from>
      <xdr:col>4</xdr:col>
      <xdr:colOff>1352550</xdr:colOff>
      <xdr:row>35</xdr:row>
      <xdr:rowOff>28575</xdr:rowOff>
    </xdr:from>
    <xdr:to>
      <xdr:col>4</xdr:col>
      <xdr:colOff>1533525</xdr:colOff>
      <xdr:row>37</xdr:row>
      <xdr:rowOff>114300</xdr:rowOff>
    </xdr:to>
    <xdr:sp macro="" textlink="">
      <xdr:nvSpPr>
        <xdr:cNvPr id="2682" name="AutoShape 28">
          <a:extLst>
            <a:ext uri="{FF2B5EF4-FFF2-40B4-BE49-F238E27FC236}">
              <a16:creationId xmlns:a16="http://schemas.microsoft.com/office/drawing/2014/main" id="{5780596C-9E00-D01A-0B97-E94EDB9EF59C}"/>
            </a:ext>
          </a:extLst>
        </xdr:cNvPr>
        <xdr:cNvSpPr>
          <a:spLocks/>
        </xdr:cNvSpPr>
      </xdr:nvSpPr>
      <xdr:spPr bwMode="auto">
        <a:xfrm>
          <a:off x="1924050" y="5534025"/>
          <a:ext cx="180975" cy="390525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1676400</xdr:colOff>
      <xdr:row>35</xdr:row>
      <xdr:rowOff>38100</xdr:rowOff>
    </xdr:from>
    <xdr:to>
      <xdr:col>7</xdr:col>
      <xdr:colOff>247650</xdr:colOff>
      <xdr:row>37</xdr:row>
      <xdr:rowOff>114300</xdr:rowOff>
    </xdr:to>
    <xdr:sp macro="" textlink="">
      <xdr:nvSpPr>
        <xdr:cNvPr id="20" name="Rectangle 29">
          <a:extLst>
            <a:ext uri="{FF2B5EF4-FFF2-40B4-BE49-F238E27FC236}">
              <a16:creationId xmlns:a16="http://schemas.microsoft.com/office/drawing/2014/main" id="{D61E27C6-2871-A9F0-3D77-DEA530E8E528}"/>
            </a:ext>
          </a:extLst>
        </xdr:cNvPr>
        <xdr:cNvSpPr>
          <a:spLocks noChangeArrowheads="1"/>
        </xdr:cNvSpPr>
      </xdr:nvSpPr>
      <xdr:spPr bwMode="auto">
        <a:xfrm>
          <a:off x="3429000" y="5543550"/>
          <a:ext cx="1619250" cy="381000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追加した行です。必要に応じて行や，列の追加をします。</a:t>
          </a:r>
        </a:p>
      </xdr:txBody>
    </xdr:sp>
    <xdr:clientData/>
  </xdr:twoCellAnchor>
  <xdr:twoCellAnchor>
    <xdr:from>
      <xdr:col>1</xdr:col>
      <xdr:colOff>0</xdr:colOff>
      <xdr:row>110</xdr:row>
      <xdr:rowOff>161926</xdr:rowOff>
    </xdr:from>
    <xdr:to>
      <xdr:col>10</xdr:col>
      <xdr:colOff>238125</xdr:colOff>
      <xdr:row>115</xdr:row>
      <xdr:rowOff>66676</xdr:rowOff>
    </xdr:to>
    <xdr:sp macro="" textlink="">
      <xdr:nvSpPr>
        <xdr:cNvPr id="21" name="Rectangle 30">
          <a:extLst>
            <a:ext uri="{FF2B5EF4-FFF2-40B4-BE49-F238E27FC236}">
              <a16:creationId xmlns:a16="http://schemas.microsoft.com/office/drawing/2014/main" id="{7E71B2EE-DC0C-FF8A-8BA3-3A3450E4BE59}"/>
            </a:ext>
          </a:extLst>
        </xdr:cNvPr>
        <xdr:cNvSpPr>
          <a:spLocks noChangeArrowheads="1"/>
        </xdr:cNvSpPr>
      </xdr:nvSpPr>
      <xdr:spPr bwMode="auto">
        <a:xfrm>
          <a:off x="685800" y="17221201"/>
          <a:ext cx="6410325" cy="762000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■この内訳書は，「ダウンロード時の状態」ではエクセルの機能により，請負工事費まで自動的に計算されるよう設定されています。しかし，単価記入等の入力時に，誤って初期設定の関数を削除してしまう等を行うと，自動計算されず，間違った請負工事費が計算される恐れもありますので，御注意下さい。</a:t>
          </a:r>
        </a:p>
      </xdr:txBody>
    </xdr:sp>
    <xdr:clientData/>
  </xdr:twoCellAnchor>
  <xdr:twoCellAnchor>
    <xdr:from>
      <xdr:col>7</xdr:col>
      <xdr:colOff>781050</xdr:colOff>
      <xdr:row>92</xdr:row>
      <xdr:rowOff>38100</xdr:rowOff>
    </xdr:from>
    <xdr:to>
      <xdr:col>9</xdr:col>
      <xdr:colOff>200025</xdr:colOff>
      <xdr:row>94</xdr:row>
      <xdr:rowOff>114300</xdr:rowOff>
    </xdr:to>
    <xdr:sp macro="" textlink="">
      <xdr:nvSpPr>
        <xdr:cNvPr id="2685" name="Oval 31">
          <a:extLst>
            <a:ext uri="{FF2B5EF4-FFF2-40B4-BE49-F238E27FC236}">
              <a16:creationId xmlns:a16="http://schemas.microsoft.com/office/drawing/2014/main" id="{43E4FF89-97E8-367C-C26A-5C62483CB5CC}"/>
            </a:ext>
          </a:extLst>
        </xdr:cNvPr>
        <xdr:cNvSpPr>
          <a:spLocks noChangeArrowheads="1"/>
        </xdr:cNvSpPr>
      </xdr:nvSpPr>
      <xdr:spPr bwMode="auto">
        <a:xfrm>
          <a:off x="5153025" y="14230350"/>
          <a:ext cx="1190625" cy="381000"/>
        </a:xfrm>
        <a:prstGeom prst="ellipse">
          <a:avLst/>
        </a:prstGeom>
        <a:noFill/>
        <a:ln w="38100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952500</xdr:colOff>
      <xdr:row>95</xdr:row>
      <xdr:rowOff>28575</xdr:rowOff>
    </xdr:from>
    <xdr:to>
      <xdr:col>7</xdr:col>
      <xdr:colOff>9525</xdr:colOff>
      <xdr:row>98</xdr:row>
      <xdr:rowOff>0</xdr:rowOff>
    </xdr:to>
    <xdr:sp macro="" textlink="">
      <xdr:nvSpPr>
        <xdr:cNvPr id="23" name="Rectangle 32">
          <a:extLst>
            <a:ext uri="{FF2B5EF4-FFF2-40B4-BE49-F238E27FC236}">
              <a16:creationId xmlns:a16="http://schemas.microsoft.com/office/drawing/2014/main" id="{D794C9B4-6A27-E119-531F-5B7BFC4A416F}"/>
            </a:ext>
          </a:extLst>
        </xdr:cNvPr>
        <xdr:cNvSpPr>
          <a:spLocks noChangeArrowheads="1"/>
        </xdr:cNvSpPr>
      </xdr:nvSpPr>
      <xdr:spPr bwMode="auto">
        <a:xfrm>
          <a:off x="3429000" y="14678025"/>
          <a:ext cx="1381125" cy="4286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工事価格が，入札金額となります。</a:t>
          </a:r>
        </a:p>
      </xdr:txBody>
    </xdr:sp>
    <xdr:clientData/>
  </xdr:twoCellAnchor>
  <xdr:twoCellAnchor>
    <xdr:from>
      <xdr:col>6</xdr:col>
      <xdr:colOff>85725</xdr:colOff>
      <xdr:row>94</xdr:row>
      <xdr:rowOff>9525</xdr:rowOff>
    </xdr:from>
    <xdr:to>
      <xdr:col>7</xdr:col>
      <xdr:colOff>619125</xdr:colOff>
      <xdr:row>95</xdr:row>
      <xdr:rowOff>0</xdr:rowOff>
    </xdr:to>
    <xdr:sp macro="" textlink="">
      <xdr:nvSpPr>
        <xdr:cNvPr id="2687" name="Line 33">
          <a:extLst>
            <a:ext uri="{FF2B5EF4-FFF2-40B4-BE49-F238E27FC236}">
              <a16:creationId xmlns:a16="http://schemas.microsoft.com/office/drawing/2014/main" id="{B1B8C1F7-E92F-A6CD-D206-994A7875A547}"/>
            </a:ext>
          </a:extLst>
        </xdr:cNvPr>
        <xdr:cNvSpPr>
          <a:spLocks noChangeShapeType="1"/>
        </xdr:cNvSpPr>
      </xdr:nvSpPr>
      <xdr:spPr bwMode="auto">
        <a:xfrm flipV="1">
          <a:off x="3867150" y="14506575"/>
          <a:ext cx="1123950" cy="142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895350</xdr:colOff>
      <xdr:row>82</xdr:row>
      <xdr:rowOff>28575</xdr:rowOff>
    </xdr:from>
    <xdr:to>
      <xdr:col>6</xdr:col>
      <xdr:colOff>161925</xdr:colOff>
      <xdr:row>84</xdr:row>
      <xdr:rowOff>76200</xdr:rowOff>
    </xdr:to>
    <xdr:sp macro="" textlink="">
      <xdr:nvSpPr>
        <xdr:cNvPr id="25" name="Rectangle 34">
          <a:extLst>
            <a:ext uri="{FF2B5EF4-FFF2-40B4-BE49-F238E27FC236}">
              <a16:creationId xmlns:a16="http://schemas.microsoft.com/office/drawing/2014/main" id="{BE9AC4F1-C156-0047-C2BF-559B53D6ED95}"/>
            </a:ext>
          </a:extLst>
        </xdr:cNvPr>
        <xdr:cNvSpPr>
          <a:spLocks noChangeArrowheads="1"/>
        </xdr:cNvSpPr>
      </xdr:nvSpPr>
      <xdr:spPr bwMode="auto">
        <a:xfrm>
          <a:off x="3429000" y="12696825"/>
          <a:ext cx="847725" cy="352425"/>
        </a:xfrm>
        <a:prstGeom prst="rect">
          <a:avLst/>
        </a:prstGeom>
        <a:solidFill>
          <a:srgbClr val="00008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一般管理費を計上します。</a:t>
          </a:r>
        </a:p>
      </xdr:txBody>
    </xdr:sp>
    <xdr:clientData/>
  </xdr:twoCellAnchor>
  <xdr:twoCellAnchor>
    <xdr:from>
      <xdr:col>6</xdr:col>
      <xdr:colOff>381000</xdr:colOff>
      <xdr:row>86</xdr:row>
      <xdr:rowOff>19050</xdr:rowOff>
    </xdr:from>
    <xdr:to>
      <xdr:col>8</xdr:col>
      <xdr:colOff>161925</xdr:colOff>
      <xdr:row>88</xdr:row>
      <xdr:rowOff>95250</xdr:rowOff>
    </xdr:to>
    <xdr:sp macro="" textlink="">
      <xdr:nvSpPr>
        <xdr:cNvPr id="2689" name="Oval 35">
          <a:extLst>
            <a:ext uri="{FF2B5EF4-FFF2-40B4-BE49-F238E27FC236}">
              <a16:creationId xmlns:a16="http://schemas.microsoft.com/office/drawing/2014/main" id="{18464101-92B6-0831-5EA8-E9410062211E}"/>
            </a:ext>
          </a:extLst>
        </xdr:cNvPr>
        <xdr:cNvSpPr>
          <a:spLocks noChangeArrowheads="1"/>
        </xdr:cNvSpPr>
      </xdr:nvSpPr>
      <xdr:spPr bwMode="auto">
        <a:xfrm>
          <a:off x="4162425" y="13296900"/>
          <a:ext cx="1190625" cy="381000"/>
        </a:xfrm>
        <a:prstGeom prst="ellipse">
          <a:avLst/>
        </a:prstGeom>
        <a:noFill/>
        <a:ln w="38100">
          <a:solidFill>
            <a:srgbClr val="000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628650</xdr:colOff>
      <xdr:row>84</xdr:row>
      <xdr:rowOff>95250</xdr:rowOff>
    </xdr:from>
    <xdr:to>
      <xdr:col>6</xdr:col>
      <xdr:colOff>457200</xdr:colOff>
      <xdr:row>86</xdr:row>
      <xdr:rowOff>28575</xdr:rowOff>
    </xdr:to>
    <xdr:sp macro="" textlink="">
      <xdr:nvSpPr>
        <xdr:cNvPr id="2690" name="Line 36">
          <a:extLst>
            <a:ext uri="{FF2B5EF4-FFF2-40B4-BE49-F238E27FC236}">
              <a16:creationId xmlns:a16="http://schemas.microsoft.com/office/drawing/2014/main" id="{7F587796-CA8E-5185-E803-825B040512EA}"/>
            </a:ext>
          </a:extLst>
        </xdr:cNvPr>
        <xdr:cNvSpPr>
          <a:spLocks noChangeShapeType="1"/>
        </xdr:cNvSpPr>
      </xdr:nvSpPr>
      <xdr:spPr bwMode="auto">
        <a:xfrm>
          <a:off x="3467100" y="13068300"/>
          <a:ext cx="771525" cy="238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106</xdr:row>
      <xdr:rowOff>76201</xdr:rowOff>
    </xdr:from>
    <xdr:to>
      <xdr:col>10</xdr:col>
      <xdr:colOff>228599</xdr:colOff>
      <xdr:row>110</xdr:row>
      <xdr:rowOff>95251</xdr:rowOff>
    </xdr:to>
    <xdr:sp macro="" textlink="">
      <xdr:nvSpPr>
        <xdr:cNvPr id="28" name="Rectangle 30">
          <a:extLst>
            <a:ext uri="{FF2B5EF4-FFF2-40B4-BE49-F238E27FC236}">
              <a16:creationId xmlns:a16="http://schemas.microsoft.com/office/drawing/2014/main" id="{1BC3DE92-684A-C018-9EAB-8DB827B062F5}"/>
            </a:ext>
          </a:extLst>
        </xdr:cNvPr>
        <xdr:cNvSpPr>
          <a:spLocks noChangeArrowheads="1"/>
        </xdr:cNvSpPr>
      </xdr:nvSpPr>
      <xdr:spPr bwMode="auto">
        <a:xfrm>
          <a:off x="695325" y="16449676"/>
          <a:ext cx="6391274" cy="704850"/>
        </a:xfrm>
        <a:prstGeom prst="rect">
          <a:avLst/>
        </a:prstGeom>
        <a:solidFill>
          <a:srgbClr val="FF0000"/>
        </a:solidFill>
        <a:ln w="9525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県発注工事の場合，下記事項を必ず記載すること。</a:t>
          </a:r>
          <a:endParaRPr lang="en-US" altLang="ja-JP" sz="1200" b="0" i="0" u="none" strike="noStrike" baseline="0">
            <a:solidFill>
              <a:srgbClr val="FFFF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　（工事価格のうち，現場労働者に関する健康保険，厚生年金保険及び雇用保険の法定の事業主負担額〇〇〇〇〇円）</a:t>
          </a:r>
          <a:endParaRPr lang="en-US" altLang="ja-JP" sz="1200" b="0" i="0" u="none" strike="noStrike" baseline="0">
            <a:solidFill>
              <a:srgbClr val="FFFF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95250</xdr:colOff>
      <xdr:row>101</xdr:row>
      <xdr:rowOff>28575</xdr:rowOff>
    </xdr:from>
    <xdr:to>
      <xdr:col>9</xdr:col>
      <xdr:colOff>666750</xdr:colOff>
      <xdr:row>105</xdr:row>
      <xdr:rowOff>104775</xdr:rowOff>
    </xdr:to>
    <xdr:sp macro="" textlink="">
      <xdr:nvSpPr>
        <xdr:cNvPr id="29" name="Rectangle 30">
          <a:extLst>
            <a:ext uri="{FF2B5EF4-FFF2-40B4-BE49-F238E27FC236}">
              <a16:creationId xmlns:a16="http://schemas.microsoft.com/office/drawing/2014/main" id="{8805C9A5-6A62-2870-0E25-6B4AD3DDA373}"/>
            </a:ext>
          </a:extLst>
        </xdr:cNvPr>
        <xdr:cNvSpPr>
          <a:spLocks noChangeArrowheads="1"/>
        </xdr:cNvSpPr>
      </xdr:nvSpPr>
      <xdr:spPr bwMode="auto">
        <a:xfrm>
          <a:off x="781050" y="15592425"/>
          <a:ext cx="60579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　（工事価格のうち，現場労働者に関する健康保険，厚生年金保険及び雇用保険の法定の事業主負担額○○○○○○円）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.240\share\&#9675;&#25972;&#20633;&#35506;\80_&#19979;&#27700;&#36947;&#12539;&#19978;&#27700;&#38306;&#20418;\04&#30330;&#27880;&#36039;&#26009;\&#19978;&#19979;&#27700;&#36947;&#25972;&#20633;&#24037;&#20107;\&#30330;&#27880;&#36039;&#26009;\&#19978;&#19979;&#27700;&#36947;&#25972;&#20633;&#24037;&#20107;&#65288;&#65297;&#24037;&#21306;&#65289;\&#21512;&#20874;&#35373;&#35336;&#26360;(&#37329;&#20837;&#12426;)(1&#24037;&#21306;).xlsx" TargetMode="External"/><Relationship Id="rId1" Type="http://schemas.openxmlformats.org/officeDocument/2006/relationships/externalLinkPath" Target="/&#9675;&#25972;&#20633;&#35506;/80_&#19979;&#27700;&#36947;&#12539;&#19978;&#27700;&#38306;&#20418;/04&#30330;&#27880;&#36039;&#26009;/&#19978;&#19979;&#27700;&#36947;&#25972;&#20633;&#24037;&#20107;/&#30330;&#27880;&#36039;&#26009;/&#19978;&#19979;&#27700;&#36947;&#25972;&#20633;&#24037;&#20107;&#65288;&#65297;&#24037;&#21306;&#65289;/&#21512;&#20874;&#35373;&#35336;&#26360;(&#37329;&#20837;&#12426;)(1&#24037;&#2130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14&#26045;&#35373;&#37096;\200_&#27231;&#26800;&#35373;&#35336;&#35506;&#36039;&#26009;\001_&#35373;&#35336;&#36039;&#26009;\006&#35373;&#35336;&#26360;\62_&#32076;&#36027;&#35336;&#31639;\13&#24180;&#24230;&#27231;&#26800;&#24037;&#20107;(&#20351;&#29992;)\&#27231;&#26800;&#24037;&#20107;\&#21315;&#20870;&#21336;&#203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25216;&#34899;&#35506;\H30&#24180;&#24230;&#36578;&#20986;&#32773;\05&#30690;&#21475;\H30%20&#24120;&#32207;&#24066;\30&#22269;&#35036;&#20844;&#19979;&#31532;1-5&#21495;30&#24066;&#21336;&#20844;&#19979;&#31532;1-5&#21495;&#65423;&#65437;&#65422;-&#65433;&#65422;&#65439;&#65437;&#65420;&#65439;&#35373;&#32622;&#24037;&#20107;\&#19977;&#21644;&#65297;&#65297;&#24180;&#24230;\&#21512;&#20341;&#65298;&#24037;&#21306;&#35373;&#35336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tgl774\share\&#24120;&#38520;&#28207;&#28286;&#20869;&#35379;&#26360;\&#65288;&#21069;&#65289;&#20313;&#27700;&#21520;&#20966;&#29702;&#26045;&#35373;&#24314;&#31689;&#35373;&#20633;&#24037;&#20107;&#35373;&#35336;&#26360;&#12296;&#21512;&#20307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工事概要書(全体)"/>
      <sheetName val="合冊内訳書"/>
      <sheetName val="率調整算定調書(管路)"/>
      <sheetName val="率調整算定調書(機械設備) "/>
      <sheetName val="率調整算定調書(電気設備)"/>
    </sheetNames>
    <sheetDataSet>
      <sheetData sheetId="0" refreshError="1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"/>
      <sheetName val="内訳"/>
      <sheetName val="直接工事"/>
      <sheetName val="試運転"/>
      <sheetName val="共通仮設"/>
      <sheetName val="一般管理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設計書表紙"/>
      <sheetName val="本工事内訳表合併"/>
      <sheetName val="率計算"/>
      <sheetName val="本工事費内訳書補助"/>
      <sheetName val="本工事費内訳書単独"/>
      <sheetName val="Ａ代価 (補)"/>
      <sheetName val="Ｂ代価 (補)"/>
      <sheetName val="Ｃ代価  (補)"/>
      <sheetName val="Ａ代価 (単)"/>
      <sheetName val="Ｂ代価  (単)"/>
      <sheetName val="Ｃ代価  (単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工事起工概要書"/>
      <sheetName val="本工事費内訳"/>
      <sheetName val="内訳書"/>
      <sheetName val="仮設～防水"/>
      <sheetName val="ﾀｲﾙ～撤去"/>
      <sheetName val="内訳表〈機械）"/>
      <sheetName val="内訳表（電気）"/>
      <sheetName val="内訳表〈土木）"/>
      <sheetName val="代価〈建築）"/>
      <sheetName val="代価〈機械）"/>
      <sheetName val="金入代価表"/>
      <sheetName val="単価表〈機械）"/>
      <sheetName val="見積 金属"/>
      <sheetName val="見積 建具"/>
      <sheetName val="見積 雑"/>
      <sheetName val="見積〈機械） "/>
      <sheetName val="見積（電気）"/>
      <sheetName val="単価〈電気）"/>
      <sheetName val="盤人工（電気）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6D096-5768-493B-8341-147E65F75879}">
  <dimension ref="A1:L42"/>
  <sheetViews>
    <sheetView tabSelected="1" view="pageBreakPreview" zoomScaleNormal="100" zoomScaleSheetLayoutView="100" workbookViewId="0">
      <selection activeCell="C7" sqref="C7"/>
    </sheetView>
  </sheetViews>
  <sheetFormatPr defaultRowHeight="13.5" x14ac:dyDescent="0.15"/>
  <cols>
    <col min="1" max="1" width="32.625" style="80" customWidth="1"/>
    <col min="2" max="2" width="12.125" style="80" customWidth="1"/>
    <col min="3" max="3" width="7.125" style="80" customWidth="1"/>
    <col min="4" max="5" width="12.125" style="80" customWidth="1"/>
    <col min="6" max="6" width="2.625" style="80" customWidth="1"/>
    <col min="7" max="7" width="4.625" style="80" customWidth="1"/>
    <col min="8" max="8" width="7.625" style="80" customWidth="1"/>
    <col min="9" max="9" width="9" style="80"/>
    <col min="10" max="10" width="61.25" style="80" customWidth="1"/>
    <col min="11" max="250" width="9" style="80"/>
    <col min="251" max="251" width="32.625" style="80" customWidth="1"/>
    <col min="252" max="252" width="12.125" style="80" customWidth="1"/>
    <col min="253" max="253" width="7.125" style="80" customWidth="1"/>
    <col min="254" max="255" width="12.125" style="80" customWidth="1"/>
    <col min="256" max="256" width="2.625" style="80" customWidth="1"/>
    <col min="257" max="257" width="4.625" style="80" customWidth="1"/>
    <col min="258" max="258" width="7.625" style="80" customWidth="1"/>
    <col min="259" max="506" width="9" style="80"/>
    <col min="507" max="507" width="32.625" style="80" customWidth="1"/>
    <col min="508" max="508" width="12.125" style="80" customWidth="1"/>
    <col min="509" max="509" width="7.125" style="80" customWidth="1"/>
    <col min="510" max="511" width="12.125" style="80" customWidth="1"/>
    <col min="512" max="512" width="2.625" style="80" customWidth="1"/>
    <col min="513" max="513" width="4.625" style="80" customWidth="1"/>
    <col min="514" max="514" width="7.625" style="80" customWidth="1"/>
    <col min="515" max="762" width="9" style="80"/>
    <col min="763" max="763" width="32.625" style="80" customWidth="1"/>
    <col min="764" max="764" width="12.125" style="80" customWidth="1"/>
    <col min="765" max="765" width="7.125" style="80" customWidth="1"/>
    <col min="766" max="767" width="12.125" style="80" customWidth="1"/>
    <col min="768" max="768" width="2.625" style="80" customWidth="1"/>
    <col min="769" max="769" width="4.625" style="80" customWidth="1"/>
    <col min="770" max="770" width="7.625" style="80" customWidth="1"/>
    <col min="771" max="1018" width="9" style="80"/>
    <col min="1019" max="1019" width="32.625" style="80" customWidth="1"/>
    <col min="1020" max="1020" width="12.125" style="80" customWidth="1"/>
    <col min="1021" max="1021" width="7.125" style="80" customWidth="1"/>
    <col min="1022" max="1023" width="12.125" style="80" customWidth="1"/>
    <col min="1024" max="1024" width="2.625" style="80" customWidth="1"/>
    <col min="1025" max="1025" width="4.625" style="80" customWidth="1"/>
    <col min="1026" max="1026" width="7.625" style="80" customWidth="1"/>
    <col min="1027" max="1274" width="9" style="80"/>
    <col min="1275" max="1275" width="32.625" style="80" customWidth="1"/>
    <col min="1276" max="1276" width="12.125" style="80" customWidth="1"/>
    <col min="1277" max="1277" width="7.125" style="80" customWidth="1"/>
    <col min="1278" max="1279" width="12.125" style="80" customWidth="1"/>
    <col min="1280" max="1280" width="2.625" style="80" customWidth="1"/>
    <col min="1281" max="1281" width="4.625" style="80" customWidth="1"/>
    <col min="1282" max="1282" width="7.625" style="80" customWidth="1"/>
    <col min="1283" max="1530" width="9" style="80"/>
    <col min="1531" max="1531" width="32.625" style="80" customWidth="1"/>
    <col min="1532" max="1532" width="12.125" style="80" customWidth="1"/>
    <col min="1533" max="1533" width="7.125" style="80" customWidth="1"/>
    <col min="1534" max="1535" width="12.125" style="80" customWidth="1"/>
    <col min="1536" max="1536" width="2.625" style="80" customWidth="1"/>
    <col min="1537" max="1537" width="4.625" style="80" customWidth="1"/>
    <col min="1538" max="1538" width="7.625" style="80" customWidth="1"/>
    <col min="1539" max="1786" width="9" style="80"/>
    <col min="1787" max="1787" width="32.625" style="80" customWidth="1"/>
    <col min="1788" max="1788" width="12.125" style="80" customWidth="1"/>
    <col min="1789" max="1789" width="7.125" style="80" customWidth="1"/>
    <col min="1790" max="1791" width="12.125" style="80" customWidth="1"/>
    <col min="1792" max="1792" width="2.625" style="80" customWidth="1"/>
    <col min="1793" max="1793" width="4.625" style="80" customWidth="1"/>
    <col min="1794" max="1794" width="7.625" style="80" customWidth="1"/>
    <col min="1795" max="2042" width="9" style="80"/>
    <col min="2043" max="2043" width="32.625" style="80" customWidth="1"/>
    <col min="2044" max="2044" width="12.125" style="80" customWidth="1"/>
    <col min="2045" max="2045" width="7.125" style="80" customWidth="1"/>
    <col min="2046" max="2047" width="12.125" style="80" customWidth="1"/>
    <col min="2048" max="2048" width="2.625" style="80" customWidth="1"/>
    <col min="2049" max="2049" width="4.625" style="80" customWidth="1"/>
    <col min="2050" max="2050" width="7.625" style="80" customWidth="1"/>
    <col min="2051" max="2298" width="9" style="80"/>
    <col min="2299" max="2299" width="32.625" style="80" customWidth="1"/>
    <col min="2300" max="2300" width="12.125" style="80" customWidth="1"/>
    <col min="2301" max="2301" width="7.125" style="80" customWidth="1"/>
    <col min="2302" max="2303" width="12.125" style="80" customWidth="1"/>
    <col min="2304" max="2304" width="2.625" style="80" customWidth="1"/>
    <col min="2305" max="2305" width="4.625" style="80" customWidth="1"/>
    <col min="2306" max="2306" width="7.625" style="80" customWidth="1"/>
    <col min="2307" max="2554" width="9" style="80"/>
    <col min="2555" max="2555" width="32.625" style="80" customWidth="1"/>
    <col min="2556" max="2556" width="12.125" style="80" customWidth="1"/>
    <col min="2557" max="2557" width="7.125" style="80" customWidth="1"/>
    <col min="2558" max="2559" width="12.125" style="80" customWidth="1"/>
    <col min="2560" max="2560" width="2.625" style="80" customWidth="1"/>
    <col min="2561" max="2561" width="4.625" style="80" customWidth="1"/>
    <col min="2562" max="2562" width="7.625" style="80" customWidth="1"/>
    <col min="2563" max="2810" width="9" style="80"/>
    <col min="2811" max="2811" width="32.625" style="80" customWidth="1"/>
    <col min="2812" max="2812" width="12.125" style="80" customWidth="1"/>
    <col min="2813" max="2813" width="7.125" style="80" customWidth="1"/>
    <col min="2814" max="2815" width="12.125" style="80" customWidth="1"/>
    <col min="2816" max="2816" width="2.625" style="80" customWidth="1"/>
    <col min="2817" max="2817" width="4.625" style="80" customWidth="1"/>
    <col min="2818" max="2818" width="7.625" style="80" customWidth="1"/>
    <col min="2819" max="3066" width="9" style="80"/>
    <col min="3067" max="3067" width="32.625" style="80" customWidth="1"/>
    <col min="3068" max="3068" width="12.125" style="80" customWidth="1"/>
    <col min="3069" max="3069" width="7.125" style="80" customWidth="1"/>
    <col min="3070" max="3071" width="12.125" style="80" customWidth="1"/>
    <col min="3072" max="3072" width="2.625" style="80" customWidth="1"/>
    <col min="3073" max="3073" width="4.625" style="80" customWidth="1"/>
    <col min="3074" max="3074" width="7.625" style="80" customWidth="1"/>
    <col min="3075" max="3322" width="9" style="80"/>
    <col min="3323" max="3323" width="32.625" style="80" customWidth="1"/>
    <col min="3324" max="3324" width="12.125" style="80" customWidth="1"/>
    <col min="3325" max="3325" width="7.125" style="80" customWidth="1"/>
    <col min="3326" max="3327" width="12.125" style="80" customWidth="1"/>
    <col min="3328" max="3328" width="2.625" style="80" customWidth="1"/>
    <col min="3329" max="3329" width="4.625" style="80" customWidth="1"/>
    <col min="3330" max="3330" width="7.625" style="80" customWidth="1"/>
    <col min="3331" max="3578" width="9" style="80"/>
    <col min="3579" max="3579" width="32.625" style="80" customWidth="1"/>
    <col min="3580" max="3580" width="12.125" style="80" customWidth="1"/>
    <col min="3581" max="3581" width="7.125" style="80" customWidth="1"/>
    <col min="3582" max="3583" width="12.125" style="80" customWidth="1"/>
    <col min="3584" max="3584" width="2.625" style="80" customWidth="1"/>
    <col min="3585" max="3585" width="4.625" style="80" customWidth="1"/>
    <col min="3586" max="3586" width="7.625" style="80" customWidth="1"/>
    <col min="3587" max="3834" width="9" style="80"/>
    <col min="3835" max="3835" width="32.625" style="80" customWidth="1"/>
    <col min="3836" max="3836" width="12.125" style="80" customWidth="1"/>
    <col min="3837" max="3837" width="7.125" style="80" customWidth="1"/>
    <col min="3838" max="3839" width="12.125" style="80" customWidth="1"/>
    <col min="3840" max="3840" width="2.625" style="80" customWidth="1"/>
    <col min="3841" max="3841" width="4.625" style="80" customWidth="1"/>
    <col min="3842" max="3842" width="7.625" style="80" customWidth="1"/>
    <col min="3843" max="4090" width="9" style="80"/>
    <col min="4091" max="4091" width="32.625" style="80" customWidth="1"/>
    <col min="4092" max="4092" width="12.125" style="80" customWidth="1"/>
    <col min="4093" max="4093" width="7.125" style="80" customWidth="1"/>
    <col min="4094" max="4095" width="12.125" style="80" customWidth="1"/>
    <col min="4096" max="4096" width="2.625" style="80" customWidth="1"/>
    <col min="4097" max="4097" width="4.625" style="80" customWidth="1"/>
    <col min="4098" max="4098" width="7.625" style="80" customWidth="1"/>
    <col min="4099" max="4346" width="9" style="80"/>
    <col min="4347" max="4347" width="32.625" style="80" customWidth="1"/>
    <col min="4348" max="4348" width="12.125" style="80" customWidth="1"/>
    <col min="4349" max="4349" width="7.125" style="80" customWidth="1"/>
    <col min="4350" max="4351" width="12.125" style="80" customWidth="1"/>
    <col min="4352" max="4352" width="2.625" style="80" customWidth="1"/>
    <col min="4353" max="4353" width="4.625" style="80" customWidth="1"/>
    <col min="4354" max="4354" width="7.625" style="80" customWidth="1"/>
    <col min="4355" max="4602" width="9" style="80"/>
    <col min="4603" max="4603" width="32.625" style="80" customWidth="1"/>
    <col min="4604" max="4604" width="12.125" style="80" customWidth="1"/>
    <col min="4605" max="4605" width="7.125" style="80" customWidth="1"/>
    <col min="4606" max="4607" width="12.125" style="80" customWidth="1"/>
    <col min="4608" max="4608" width="2.625" style="80" customWidth="1"/>
    <col min="4609" max="4609" width="4.625" style="80" customWidth="1"/>
    <col min="4610" max="4610" width="7.625" style="80" customWidth="1"/>
    <col min="4611" max="4858" width="9" style="80"/>
    <col min="4859" max="4859" width="32.625" style="80" customWidth="1"/>
    <col min="4860" max="4860" width="12.125" style="80" customWidth="1"/>
    <col min="4861" max="4861" width="7.125" style="80" customWidth="1"/>
    <col min="4862" max="4863" width="12.125" style="80" customWidth="1"/>
    <col min="4864" max="4864" width="2.625" style="80" customWidth="1"/>
    <col min="4865" max="4865" width="4.625" style="80" customWidth="1"/>
    <col min="4866" max="4866" width="7.625" style="80" customWidth="1"/>
    <col min="4867" max="5114" width="9" style="80"/>
    <col min="5115" max="5115" width="32.625" style="80" customWidth="1"/>
    <col min="5116" max="5116" width="12.125" style="80" customWidth="1"/>
    <col min="5117" max="5117" width="7.125" style="80" customWidth="1"/>
    <col min="5118" max="5119" width="12.125" style="80" customWidth="1"/>
    <col min="5120" max="5120" width="2.625" style="80" customWidth="1"/>
    <col min="5121" max="5121" width="4.625" style="80" customWidth="1"/>
    <col min="5122" max="5122" width="7.625" style="80" customWidth="1"/>
    <col min="5123" max="5370" width="9" style="80"/>
    <col min="5371" max="5371" width="32.625" style="80" customWidth="1"/>
    <col min="5372" max="5372" width="12.125" style="80" customWidth="1"/>
    <col min="5373" max="5373" width="7.125" style="80" customWidth="1"/>
    <col min="5374" max="5375" width="12.125" style="80" customWidth="1"/>
    <col min="5376" max="5376" width="2.625" style="80" customWidth="1"/>
    <col min="5377" max="5377" width="4.625" style="80" customWidth="1"/>
    <col min="5378" max="5378" width="7.625" style="80" customWidth="1"/>
    <col min="5379" max="5626" width="9" style="80"/>
    <col min="5627" max="5627" width="32.625" style="80" customWidth="1"/>
    <col min="5628" max="5628" width="12.125" style="80" customWidth="1"/>
    <col min="5629" max="5629" width="7.125" style="80" customWidth="1"/>
    <col min="5630" max="5631" width="12.125" style="80" customWidth="1"/>
    <col min="5632" max="5632" width="2.625" style="80" customWidth="1"/>
    <col min="5633" max="5633" width="4.625" style="80" customWidth="1"/>
    <col min="5634" max="5634" width="7.625" style="80" customWidth="1"/>
    <col min="5635" max="5882" width="9" style="80"/>
    <col min="5883" max="5883" width="32.625" style="80" customWidth="1"/>
    <col min="5884" max="5884" width="12.125" style="80" customWidth="1"/>
    <col min="5885" max="5885" width="7.125" style="80" customWidth="1"/>
    <col min="5886" max="5887" width="12.125" style="80" customWidth="1"/>
    <col min="5888" max="5888" width="2.625" style="80" customWidth="1"/>
    <col min="5889" max="5889" width="4.625" style="80" customWidth="1"/>
    <col min="5890" max="5890" width="7.625" style="80" customWidth="1"/>
    <col min="5891" max="6138" width="9" style="80"/>
    <col min="6139" max="6139" width="32.625" style="80" customWidth="1"/>
    <col min="6140" max="6140" width="12.125" style="80" customWidth="1"/>
    <col min="6141" max="6141" width="7.125" style="80" customWidth="1"/>
    <col min="6142" max="6143" width="12.125" style="80" customWidth="1"/>
    <col min="6144" max="6144" width="2.625" style="80" customWidth="1"/>
    <col min="6145" max="6145" width="4.625" style="80" customWidth="1"/>
    <col min="6146" max="6146" width="7.625" style="80" customWidth="1"/>
    <col min="6147" max="6394" width="9" style="80"/>
    <col min="6395" max="6395" width="32.625" style="80" customWidth="1"/>
    <col min="6396" max="6396" width="12.125" style="80" customWidth="1"/>
    <col min="6397" max="6397" width="7.125" style="80" customWidth="1"/>
    <col min="6398" max="6399" width="12.125" style="80" customWidth="1"/>
    <col min="6400" max="6400" width="2.625" style="80" customWidth="1"/>
    <col min="6401" max="6401" width="4.625" style="80" customWidth="1"/>
    <col min="6402" max="6402" width="7.625" style="80" customWidth="1"/>
    <col min="6403" max="6650" width="9" style="80"/>
    <col min="6651" max="6651" width="32.625" style="80" customWidth="1"/>
    <col min="6652" max="6652" width="12.125" style="80" customWidth="1"/>
    <col min="6653" max="6653" width="7.125" style="80" customWidth="1"/>
    <col min="6654" max="6655" width="12.125" style="80" customWidth="1"/>
    <col min="6656" max="6656" width="2.625" style="80" customWidth="1"/>
    <col min="6657" max="6657" width="4.625" style="80" customWidth="1"/>
    <col min="6658" max="6658" width="7.625" style="80" customWidth="1"/>
    <col min="6659" max="6906" width="9" style="80"/>
    <col min="6907" max="6907" width="32.625" style="80" customWidth="1"/>
    <col min="6908" max="6908" width="12.125" style="80" customWidth="1"/>
    <col min="6909" max="6909" width="7.125" style="80" customWidth="1"/>
    <col min="6910" max="6911" width="12.125" style="80" customWidth="1"/>
    <col min="6912" max="6912" width="2.625" style="80" customWidth="1"/>
    <col min="6913" max="6913" width="4.625" style="80" customWidth="1"/>
    <col min="6914" max="6914" width="7.625" style="80" customWidth="1"/>
    <col min="6915" max="7162" width="9" style="80"/>
    <col min="7163" max="7163" width="32.625" style="80" customWidth="1"/>
    <col min="7164" max="7164" width="12.125" style="80" customWidth="1"/>
    <col min="7165" max="7165" width="7.125" style="80" customWidth="1"/>
    <col min="7166" max="7167" width="12.125" style="80" customWidth="1"/>
    <col min="7168" max="7168" width="2.625" style="80" customWidth="1"/>
    <col min="7169" max="7169" width="4.625" style="80" customWidth="1"/>
    <col min="7170" max="7170" width="7.625" style="80" customWidth="1"/>
    <col min="7171" max="7418" width="9" style="80"/>
    <col min="7419" max="7419" width="32.625" style="80" customWidth="1"/>
    <col min="7420" max="7420" width="12.125" style="80" customWidth="1"/>
    <col min="7421" max="7421" width="7.125" style="80" customWidth="1"/>
    <col min="7422" max="7423" width="12.125" style="80" customWidth="1"/>
    <col min="7424" max="7424" width="2.625" style="80" customWidth="1"/>
    <col min="7425" max="7425" width="4.625" style="80" customWidth="1"/>
    <col min="7426" max="7426" width="7.625" style="80" customWidth="1"/>
    <col min="7427" max="7674" width="9" style="80"/>
    <col min="7675" max="7675" width="32.625" style="80" customWidth="1"/>
    <col min="7676" max="7676" width="12.125" style="80" customWidth="1"/>
    <col min="7677" max="7677" width="7.125" style="80" customWidth="1"/>
    <col min="7678" max="7679" width="12.125" style="80" customWidth="1"/>
    <col min="7680" max="7680" width="2.625" style="80" customWidth="1"/>
    <col min="7681" max="7681" width="4.625" style="80" customWidth="1"/>
    <col min="7682" max="7682" width="7.625" style="80" customWidth="1"/>
    <col min="7683" max="7930" width="9" style="80"/>
    <col min="7931" max="7931" width="32.625" style="80" customWidth="1"/>
    <col min="7932" max="7932" width="12.125" style="80" customWidth="1"/>
    <col min="7933" max="7933" width="7.125" style="80" customWidth="1"/>
    <col min="7934" max="7935" width="12.125" style="80" customWidth="1"/>
    <col min="7936" max="7936" width="2.625" style="80" customWidth="1"/>
    <col min="7937" max="7937" width="4.625" style="80" customWidth="1"/>
    <col min="7938" max="7938" width="7.625" style="80" customWidth="1"/>
    <col min="7939" max="8186" width="9" style="80"/>
    <col min="8187" max="8187" width="32.625" style="80" customWidth="1"/>
    <col min="8188" max="8188" width="12.125" style="80" customWidth="1"/>
    <col min="8189" max="8189" width="7.125" style="80" customWidth="1"/>
    <col min="8190" max="8191" width="12.125" style="80" customWidth="1"/>
    <col min="8192" max="8192" width="2.625" style="80" customWidth="1"/>
    <col min="8193" max="8193" width="4.625" style="80" customWidth="1"/>
    <col min="8194" max="8194" width="7.625" style="80" customWidth="1"/>
    <col min="8195" max="8442" width="9" style="80"/>
    <col min="8443" max="8443" width="32.625" style="80" customWidth="1"/>
    <col min="8444" max="8444" width="12.125" style="80" customWidth="1"/>
    <col min="8445" max="8445" width="7.125" style="80" customWidth="1"/>
    <col min="8446" max="8447" width="12.125" style="80" customWidth="1"/>
    <col min="8448" max="8448" width="2.625" style="80" customWidth="1"/>
    <col min="8449" max="8449" width="4.625" style="80" customWidth="1"/>
    <col min="8450" max="8450" width="7.625" style="80" customWidth="1"/>
    <col min="8451" max="8698" width="9" style="80"/>
    <col min="8699" max="8699" width="32.625" style="80" customWidth="1"/>
    <col min="8700" max="8700" width="12.125" style="80" customWidth="1"/>
    <col min="8701" max="8701" width="7.125" style="80" customWidth="1"/>
    <col min="8702" max="8703" width="12.125" style="80" customWidth="1"/>
    <col min="8704" max="8704" width="2.625" style="80" customWidth="1"/>
    <col min="8705" max="8705" width="4.625" style="80" customWidth="1"/>
    <col min="8706" max="8706" width="7.625" style="80" customWidth="1"/>
    <col min="8707" max="8954" width="9" style="80"/>
    <col min="8955" max="8955" width="32.625" style="80" customWidth="1"/>
    <col min="8956" max="8956" width="12.125" style="80" customWidth="1"/>
    <col min="8957" max="8957" width="7.125" style="80" customWidth="1"/>
    <col min="8958" max="8959" width="12.125" style="80" customWidth="1"/>
    <col min="8960" max="8960" width="2.625" style="80" customWidth="1"/>
    <col min="8961" max="8961" width="4.625" style="80" customWidth="1"/>
    <col min="8962" max="8962" width="7.625" style="80" customWidth="1"/>
    <col min="8963" max="9210" width="9" style="80"/>
    <col min="9211" max="9211" width="32.625" style="80" customWidth="1"/>
    <col min="9212" max="9212" width="12.125" style="80" customWidth="1"/>
    <col min="9213" max="9213" width="7.125" style="80" customWidth="1"/>
    <col min="9214" max="9215" width="12.125" style="80" customWidth="1"/>
    <col min="9216" max="9216" width="2.625" style="80" customWidth="1"/>
    <col min="9217" max="9217" width="4.625" style="80" customWidth="1"/>
    <col min="9218" max="9218" width="7.625" style="80" customWidth="1"/>
    <col min="9219" max="9466" width="9" style="80"/>
    <col min="9467" max="9467" width="32.625" style="80" customWidth="1"/>
    <col min="9468" max="9468" width="12.125" style="80" customWidth="1"/>
    <col min="9469" max="9469" width="7.125" style="80" customWidth="1"/>
    <col min="9470" max="9471" width="12.125" style="80" customWidth="1"/>
    <col min="9472" max="9472" width="2.625" style="80" customWidth="1"/>
    <col min="9473" max="9473" width="4.625" style="80" customWidth="1"/>
    <col min="9474" max="9474" width="7.625" style="80" customWidth="1"/>
    <col min="9475" max="9722" width="9" style="80"/>
    <col min="9723" max="9723" width="32.625" style="80" customWidth="1"/>
    <col min="9724" max="9724" width="12.125" style="80" customWidth="1"/>
    <col min="9725" max="9725" width="7.125" style="80" customWidth="1"/>
    <col min="9726" max="9727" width="12.125" style="80" customWidth="1"/>
    <col min="9728" max="9728" width="2.625" style="80" customWidth="1"/>
    <col min="9729" max="9729" width="4.625" style="80" customWidth="1"/>
    <col min="9730" max="9730" width="7.625" style="80" customWidth="1"/>
    <col min="9731" max="9978" width="9" style="80"/>
    <col min="9979" max="9979" width="32.625" style="80" customWidth="1"/>
    <col min="9980" max="9980" width="12.125" style="80" customWidth="1"/>
    <col min="9981" max="9981" width="7.125" style="80" customWidth="1"/>
    <col min="9982" max="9983" width="12.125" style="80" customWidth="1"/>
    <col min="9984" max="9984" width="2.625" style="80" customWidth="1"/>
    <col min="9985" max="9985" width="4.625" style="80" customWidth="1"/>
    <col min="9986" max="9986" width="7.625" style="80" customWidth="1"/>
    <col min="9987" max="10234" width="9" style="80"/>
    <col min="10235" max="10235" width="32.625" style="80" customWidth="1"/>
    <col min="10236" max="10236" width="12.125" style="80" customWidth="1"/>
    <col min="10237" max="10237" width="7.125" style="80" customWidth="1"/>
    <col min="10238" max="10239" width="12.125" style="80" customWidth="1"/>
    <col min="10240" max="10240" width="2.625" style="80" customWidth="1"/>
    <col min="10241" max="10241" width="4.625" style="80" customWidth="1"/>
    <col min="10242" max="10242" width="7.625" style="80" customWidth="1"/>
    <col min="10243" max="10490" width="9" style="80"/>
    <col min="10491" max="10491" width="32.625" style="80" customWidth="1"/>
    <col min="10492" max="10492" width="12.125" style="80" customWidth="1"/>
    <col min="10493" max="10493" width="7.125" style="80" customWidth="1"/>
    <col min="10494" max="10495" width="12.125" style="80" customWidth="1"/>
    <col min="10496" max="10496" width="2.625" style="80" customWidth="1"/>
    <col min="10497" max="10497" width="4.625" style="80" customWidth="1"/>
    <col min="10498" max="10498" width="7.625" style="80" customWidth="1"/>
    <col min="10499" max="10746" width="9" style="80"/>
    <col min="10747" max="10747" width="32.625" style="80" customWidth="1"/>
    <col min="10748" max="10748" width="12.125" style="80" customWidth="1"/>
    <col min="10749" max="10749" width="7.125" style="80" customWidth="1"/>
    <col min="10750" max="10751" width="12.125" style="80" customWidth="1"/>
    <col min="10752" max="10752" width="2.625" style="80" customWidth="1"/>
    <col min="10753" max="10753" width="4.625" style="80" customWidth="1"/>
    <col min="10754" max="10754" width="7.625" style="80" customWidth="1"/>
    <col min="10755" max="11002" width="9" style="80"/>
    <col min="11003" max="11003" width="32.625" style="80" customWidth="1"/>
    <col min="11004" max="11004" width="12.125" style="80" customWidth="1"/>
    <col min="11005" max="11005" width="7.125" style="80" customWidth="1"/>
    <col min="11006" max="11007" width="12.125" style="80" customWidth="1"/>
    <col min="11008" max="11008" width="2.625" style="80" customWidth="1"/>
    <col min="11009" max="11009" width="4.625" style="80" customWidth="1"/>
    <col min="11010" max="11010" width="7.625" style="80" customWidth="1"/>
    <col min="11011" max="11258" width="9" style="80"/>
    <col min="11259" max="11259" width="32.625" style="80" customWidth="1"/>
    <col min="11260" max="11260" width="12.125" style="80" customWidth="1"/>
    <col min="11261" max="11261" width="7.125" style="80" customWidth="1"/>
    <col min="11262" max="11263" width="12.125" style="80" customWidth="1"/>
    <col min="11264" max="11264" width="2.625" style="80" customWidth="1"/>
    <col min="11265" max="11265" width="4.625" style="80" customWidth="1"/>
    <col min="11266" max="11266" width="7.625" style="80" customWidth="1"/>
    <col min="11267" max="11514" width="9" style="80"/>
    <col min="11515" max="11515" width="32.625" style="80" customWidth="1"/>
    <col min="11516" max="11516" width="12.125" style="80" customWidth="1"/>
    <col min="11517" max="11517" width="7.125" style="80" customWidth="1"/>
    <col min="11518" max="11519" width="12.125" style="80" customWidth="1"/>
    <col min="11520" max="11520" width="2.625" style="80" customWidth="1"/>
    <col min="11521" max="11521" width="4.625" style="80" customWidth="1"/>
    <col min="11522" max="11522" width="7.625" style="80" customWidth="1"/>
    <col min="11523" max="11770" width="9" style="80"/>
    <col min="11771" max="11771" width="32.625" style="80" customWidth="1"/>
    <col min="11772" max="11772" width="12.125" style="80" customWidth="1"/>
    <col min="11773" max="11773" width="7.125" style="80" customWidth="1"/>
    <col min="11774" max="11775" width="12.125" style="80" customWidth="1"/>
    <col min="11776" max="11776" width="2.625" style="80" customWidth="1"/>
    <col min="11777" max="11777" width="4.625" style="80" customWidth="1"/>
    <col min="11778" max="11778" width="7.625" style="80" customWidth="1"/>
    <col min="11779" max="12026" width="9" style="80"/>
    <col min="12027" max="12027" width="32.625" style="80" customWidth="1"/>
    <col min="12028" max="12028" width="12.125" style="80" customWidth="1"/>
    <col min="12029" max="12029" width="7.125" style="80" customWidth="1"/>
    <col min="12030" max="12031" width="12.125" style="80" customWidth="1"/>
    <col min="12032" max="12032" width="2.625" style="80" customWidth="1"/>
    <col min="12033" max="12033" width="4.625" style="80" customWidth="1"/>
    <col min="12034" max="12034" width="7.625" style="80" customWidth="1"/>
    <col min="12035" max="12282" width="9" style="80"/>
    <col min="12283" max="12283" width="32.625" style="80" customWidth="1"/>
    <col min="12284" max="12284" width="12.125" style="80" customWidth="1"/>
    <col min="12285" max="12285" width="7.125" style="80" customWidth="1"/>
    <col min="12286" max="12287" width="12.125" style="80" customWidth="1"/>
    <col min="12288" max="12288" width="2.625" style="80" customWidth="1"/>
    <col min="12289" max="12289" width="4.625" style="80" customWidth="1"/>
    <col min="12290" max="12290" width="7.625" style="80" customWidth="1"/>
    <col min="12291" max="12538" width="9" style="80"/>
    <col min="12539" max="12539" width="32.625" style="80" customWidth="1"/>
    <col min="12540" max="12540" width="12.125" style="80" customWidth="1"/>
    <col min="12541" max="12541" width="7.125" style="80" customWidth="1"/>
    <col min="12542" max="12543" width="12.125" style="80" customWidth="1"/>
    <col min="12544" max="12544" width="2.625" style="80" customWidth="1"/>
    <col min="12545" max="12545" width="4.625" style="80" customWidth="1"/>
    <col min="12546" max="12546" width="7.625" style="80" customWidth="1"/>
    <col min="12547" max="12794" width="9" style="80"/>
    <col min="12795" max="12795" width="32.625" style="80" customWidth="1"/>
    <col min="12796" max="12796" width="12.125" style="80" customWidth="1"/>
    <col min="12797" max="12797" width="7.125" style="80" customWidth="1"/>
    <col min="12798" max="12799" width="12.125" style="80" customWidth="1"/>
    <col min="12800" max="12800" width="2.625" style="80" customWidth="1"/>
    <col min="12801" max="12801" width="4.625" style="80" customWidth="1"/>
    <col min="12802" max="12802" width="7.625" style="80" customWidth="1"/>
    <col min="12803" max="13050" width="9" style="80"/>
    <col min="13051" max="13051" width="32.625" style="80" customWidth="1"/>
    <col min="13052" max="13052" width="12.125" style="80" customWidth="1"/>
    <col min="13053" max="13053" width="7.125" style="80" customWidth="1"/>
    <col min="13054" max="13055" width="12.125" style="80" customWidth="1"/>
    <col min="13056" max="13056" width="2.625" style="80" customWidth="1"/>
    <col min="13057" max="13057" width="4.625" style="80" customWidth="1"/>
    <col min="13058" max="13058" width="7.625" style="80" customWidth="1"/>
    <col min="13059" max="13306" width="9" style="80"/>
    <col min="13307" max="13307" width="32.625" style="80" customWidth="1"/>
    <col min="13308" max="13308" width="12.125" style="80" customWidth="1"/>
    <col min="13309" max="13309" width="7.125" style="80" customWidth="1"/>
    <col min="13310" max="13311" width="12.125" style="80" customWidth="1"/>
    <col min="13312" max="13312" width="2.625" style="80" customWidth="1"/>
    <col min="13313" max="13313" width="4.625" style="80" customWidth="1"/>
    <col min="13314" max="13314" width="7.625" style="80" customWidth="1"/>
    <col min="13315" max="13562" width="9" style="80"/>
    <col min="13563" max="13563" width="32.625" style="80" customWidth="1"/>
    <col min="13564" max="13564" width="12.125" style="80" customWidth="1"/>
    <col min="13565" max="13565" width="7.125" style="80" customWidth="1"/>
    <col min="13566" max="13567" width="12.125" style="80" customWidth="1"/>
    <col min="13568" max="13568" width="2.625" style="80" customWidth="1"/>
    <col min="13569" max="13569" width="4.625" style="80" customWidth="1"/>
    <col min="13570" max="13570" width="7.625" style="80" customWidth="1"/>
    <col min="13571" max="13818" width="9" style="80"/>
    <col min="13819" max="13819" width="32.625" style="80" customWidth="1"/>
    <col min="13820" max="13820" width="12.125" style="80" customWidth="1"/>
    <col min="13821" max="13821" width="7.125" style="80" customWidth="1"/>
    <col min="13822" max="13823" width="12.125" style="80" customWidth="1"/>
    <col min="13824" max="13824" width="2.625" style="80" customWidth="1"/>
    <col min="13825" max="13825" width="4.625" style="80" customWidth="1"/>
    <col min="13826" max="13826" width="7.625" style="80" customWidth="1"/>
    <col min="13827" max="14074" width="9" style="80"/>
    <col min="14075" max="14075" width="32.625" style="80" customWidth="1"/>
    <col min="14076" max="14076" width="12.125" style="80" customWidth="1"/>
    <col min="14077" max="14077" width="7.125" style="80" customWidth="1"/>
    <col min="14078" max="14079" width="12.125" style="80" customWidth="1"/>
    <col min="14080" max="14080" width="2.625" style="80" customWidth="1"/>
    <col min="14081" max="14081" width="4.625" style="80" customWidth="1"/>
    <col min="14082" max="14082" width="7.625" style="80" customWidth="1"/>
    <col min="14083" max="14330" width="9" style="80"/>
    <col min="14331" max="14331" width="32.625" style="80" customWidth="1"/>
    <col min="14332" max="14332" width="12.125" style="80" customWidth="1"/>
    <col min="14333" max="14333" width="7.125" style="80" customWidth="1"/>
    <col min="14334" max="14335" width="12.125" style="80" customWidth="1"/>
    <col min="14336" max="14336" width="2.625" style="80" customWidth="1"/>
    <col min="14337" max="14337" width="4.625" style="80" customWidth="1"/>
    <col min="14338" max="14338" width="7.625" style="80" customWidth="1"/>
    <col min="14339" max="14586" width="9" style="80"/>
    <col min="14587" max="14587" width="32.625" style="80" customWidth="1"/>
    <col min="14588" max="14588" width="12.125" style="80" customWidth="1"/>
    <col min="14589" max="14589" width="7.125" style="80" customWidth="1"/>
    <col min="14590" max="14591" width="12.125" style="80" customWidth="1"/>
    <col min="14592" max="14592" width="2.625" style="80" customWidth="1"/>
    <col min="14593" max="14593" width="4.625" style="80" customWidth="1"/>
    <col min="14594" max="14594" width="7.625" style="80" customWidth="1"/>
    <col min="14595" max="14842" width="9" style="80"/>
    <col min="14843" max="14843" width="32.625" style="80" customWidth="1"/>
    <col min="14844" max="14844" width="12.125" style="80" customWidth="1"/>
    <col min="14845" max="14845" width="7.125" style="80" customWidth="1"/>
    <col min="14846" max="14847" width="12.125" style="80" customWidth="1"/>
    <col min="14848" max="14848" width="2.625" style="80" customWidth="1"/>
    <col min="14849" max="14849" width="4.625" style="80" customWidth="1"/>
    <col min="14850" max="14850" width="7.625" style="80" customWidth="1"/>
    <col min="14851" max="15098" width="9" style="80"/>
    <col min="15099" max="15099" width="32.625" style="80" customWidth="1"/>
    <col min="15100" max="15100" width="12.125" style="80" customWidth="1"/>
    <col min="15101" max="15101" width="7.125" style="80" customWidth="1"/>
    <col min="15102" max="15103" width="12.125" style="80" customWidth="1"/>
    <col min="15104" max="15104" width="2.625" style="80" customWidth="1"/>
    <col min="15105" max="15105" width="4.625" style="80" customWidth="1"/>
    <col min="15106" max="15106" width="7.625" style="80" customWidth="1"/>
    <col min="15107" max="15354" width="9" style="80"/>
    <col min="15355" max="15355" width="32.625" style="80" customWidth="1"/>
    <col min="15356" max="15356" width="12.125" style="80" customWidth="1"/>
    <col min="15357" max="15357" width="7.125" style="80" customWidth="1"/>
    <col min="15358" max="15359" width="12.125" style="80" customWidth="1"/>
    <col min="15360" max="15360" width="2.625" style="80" customWidth="1"/>
    <col min="15361" max="15361" width="4.625" style="80" customWidth="1"/>
    <col min="15362" max="15362" width="7.625" style="80" customWidth="1"/>
    <col min="15363" max="15610" width="9" style="80"/>
    <col min="15611" max="15611" width="32.625" style="80" customWidth="1"/>
    <col min="15612" max="15612" width="12.125" style="80" customWidth="1"/>
    <col min="15613" max="15613" width="7.125" style="80" customWidth="1"/>
    <col min="15614" max="15615" width="12.125" style="80" customWidth="1"/>
    <col min="15616" max="15616" width="2.625" style="80" customWidth="1"/>
    <col min="15617" max="15617" width="4.625" style="80" customWidth="1"/>
    <col min="15618" max="15618" width="7.625" style="80" customWidth="1"/>
    <col min="15619" max="15866" width="9" style="80"/>
    <col min="15867" max="15867" width="32.625" style="80" customWidth="1"/>
    <col min="15868" max="15868" width="12.125" style="80" customWidth="1"/>
    <col min="15869" max="15869" width="7.125" style="80" customWidth="1"/>
    <col min="15870" max="15871" width="12.125" style="80" customWidth="1"/>
    <col min="15872" max="15872" width="2.625" style="80" customWidth="1"/>
    <col min="15873" max="15873" width="4.625" style="80" customWidth="1"/>
    <col min="15874" max="15874" width="7.625" style="80" customWidth="1"/>
    <col min="15875" max="16122" width="9" style="80"/>
    <col min="16123" max="16123" width="32.625" style="80" customWidth="1"/>
    <col min="16124" max="16124" width="12.125" style="80" customWidth="1"/>
    <col min="16125" max="16125" width="7.125" style="80" customWidth="1"/>
    <col min="16126" max="16127" width="12.125" style="80" customWidth="1"/>
    <col min="16128" max="16128" width="2.625" style="80" customWidth="1"/>
    <col min="16129" max="16129" width="4.625" style="80" customWidth="1"/>
    <col min="16130" max="16130" width="7.625" style="80" customWidth="1"/>
    <col min="16131" max="16384" width="9" style="80"/>
  </cols>
  <sheetData>
    <row r="1" spans="1:12" s="1" customFormat="1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108"/>
      <c r="K1" s="51"/>
      <c r="L1" s="51"/>
    </row>
    <row r="2" spans="1:12" s="1" customFormat="1" ht="12" customHeight="1" x14ac:dyDescent="0.15">
      <c r="A2" s="71"/>
      <c r="B2" s="71"/>
      <c r="C2" s="71"/>
      <c r="D2" s="71"/>
      <c r="E2" s="71"/>
      <c r="F2" s="71"/>
      <c r="G2" s="71"/>
      <c r="H2" s="71"/>
      <c r="I2" s="108"/>
      <c r="K2" s="51"/>
      <c r="L2" s="51"/>
    </row>
    <row r="3" spans="1:12" s="1" customFormat="1" ht="18" customHeight="1" x14ac:dyDescent="0.15">
      <c r="A3" s="9"/>
      <c r="B3" s="9"/>
      <c r="C3" s="9"/>
      <c r="D3" s="9"/>
      <c r="E3" s="40"/>
      <c r="F3" s="10"/>
      <c r="G3" s="9"/>
      <c r="H3" s="9"/>
      <c r="I3" s="50"/>
      <c r="K3" s="51"/>
      <c r="L3" s="51"/>
    </row>
    <row r="4" spans="1:12" s="1" customFormat="1" ht="13.5" customHeight="1" x14ac:dyDescent="0.15">
      <c r="A4" s="64" t="s">
        <v>96</v>
      </c>
      <c r="B4" s="9"/>
      <c r="C4" s="9"/>
      <c r="D4" s="9"/>
      <c r="E4" s="40"/>
      <c r="F4" s="10"/>
      <c r="G4" s="9"/>
      <c r="H4" s="9"/>
      <c r="I4" s="50"/>
      <c r="K4" s="51"/>
      <c r="L4" s="51"/>
    </row>
    <row r="5" spans="1:12" s="1" customFormat="1" x14ac:dyDescent="0.15">
      <c r="A5" s="64" t="s">
        <v>199</v>
      </c>
      <c r="B5" s="12"/>
      <c r="C5" s="12"/>
      <c r="D5" s="12"/>
      <c r="E5" s="41"/>
      <c r="F5" s="5"/>
      <c r="G5" s="7"/>
      <c r="H5" s="13"/>
      <c r="I5" s="73"/>
      <c r="J5" s="73"/>
      <c r="K5" s="51"/>
      <c r="L5" s="51"/>
    </row>
    <row r="6" spans="1:12" s="1" customFormat="1" x14ac:dyDescent="0.15">
      <c r="A6" s="64"/>
      <c r="B6" s="12"/>
      <c r="C6" s="12"/>
      <c r="D6" s="1" t="s">
        <v>9</v>
      </c>
      <c r="E6" s="110"/>
      <c r="F6" s="110"/>
      <c r="G6" s="110"/>
      <c r="H6" s="110"/>
      <c r="I6" s="72"/>
      <c r="J6" s="72"/>
      <c r="K6" s="51"/>
      <c r="L6" s="51"/>
    </row>
    <row r="7" spans="1:12" ht="20.100000000000001" customHeight="1" x14ac:dyDescent="0.15">
      <c r="A7" s="82" t="s">
        <v>185</v>
      </c>
      <c r="B7" s="83" t="s">
        <v>186</v>
      </c>
      <c r="C7" s="83" t="s">
        <v>187</v>
      </c>
      <c r="D7" s="83" t="s">
        <v>188</v>
      </c>
      <c r="E7" s="83" t="s">
        <v>189</v>
      </c>
      <c r="F7" s="84" t="s">
        <v>190</v>
      </c>
      <c r="G7" s="85"/>
      <c r="H7" s="86"/>
    </row>
    <row r="8" spans="1:12" ht="20.100000000000001" customHeight="1" x14ac:dyDescent="0.15">
      <c r="A8" s="87" t="s">
        <v>191</v>
      </c>
      <c r="B8" s="88"/>
      <c r="C8" s="89" t="str">
        <f t="shared" ref="C8:C41" si="0">IF(B8="","",IF(B8=1,"式",IF(B8&gt;1,"×","")))</f>
        <v/>
      </c>
      <c r="D8" s="90"/>
      <c r="E8" s="91"/>
      <c r="F8" s="92" t="str">
        <f>IF(G8="","","第")</f>
        <v/>
      </c>
      <c r="G8" s="93"/>
      <c r="H8" s="94" t="str">
        <f>IF(G8="","","号代価表")</f>
        <v/>
      </c>
    </row>
    <row r="9" spans="1:12" ht="20.100000000000001" customHeight="1" x14ac:dyDescent="0.15">
      <c r="A9" s="95"/>
      <c r="B9" s="96"/>
      <c r="C9" s="97" t="str">
        <f t="shared" si="0"/>
        <v/>
      </c>
      <c r="D9" s="90"/>
      <c r="E9" s="91"/>
      <c r="F9" s="98"/>
      <c r="G9" s="99"/>
      <c r="H9" s="100"/>
    </row>
    <row r="10" spans="1:12" ht="20.100000000000001" customHeight="1" x14ac:dyDescent="0.15">
      <c r="A10" s="87" t="s">
        <v>200</v>
      </c>
      <c r="B10" s="88"/>
      <c r="C10" s="89" t="str">
        <f t="shared" si="0"/>
        <v/>
      </c>
      <c r="D10" s="90"/>
      <c r="E10" s="91"/>
      <c r="F10" s="92" t="str">
        <f>IF(G10="","","第")</f>
        <v/>
      </c>
      <c r="G10" s="93"/>
      <c r="H10" s="94" t="str">
        <f>IF(G10="","","号代価表")</f>
        <v/>
      </c>
      <c r="J10" s="80" t="s">
        <v>192</v>
      </c>
      <c r="K10" s="101"/>
    </row>
    <row r="11" spans="1:12" ht="20.100000000000001" customHeight="1" x14ac:dyDescent="0.15">
      <c r="A11" s="95"/>
      <c r="B11" s="96">
        <v>1</v>
      </c>
      <c r="C11" s="97" t="s">
        <v>207</v>
      </c>
      <c r="D11" s="90"/>
      <c r="E11" s="91">
        <f>'本工事内訳書（下水管路）'!I100</f>
        <v>0</v>
      </c>
      <c r="F11" s="98"/>
      <c r="G11" s="99"/>
      <c r="H11" s="100"/>
      <c r="J11" s="102" t="s">
        <v>193</v>
      </c>
      <c r="K11" s="101"/>
    </row>
    <row r="12" spans="1:12" ht="20.100000000000001" customHeight="1" x14ac:dyDescent="0.15">
      <c r="A12" s="87" t="s">
        <v>201</v>
      </c>
      <c r="B12" s="88"/>
      <c r="C12" s="89" t="str">
        <f t="shared" si="0"/>
        <v/>
      </c>
      <c r="D12" s="90"/>
      <c r="E12" s="91"/>
      <c r="F12" s="92" t="str">
        <f>IF(G12="","","第")</f>
        <v/>
      </c>
      <c r="G12" s="93"/>
      <c r="H12" s="94" t="str">
        <f>IF(G12="","","号代価表")</f>
        <v/>
      </c>
      <c r="J12" s="101"/>
      <c r="K12" s="101"/>
    </row>
    <row r="13" spans="1:12" ht="20.100000000000001" customHeight="1" x14ac:dyDescent="0.15">
      <c r="A13" s="95"/>
      <c r="B13" s="96">
        <v>1</v>
      </c>
      <c r="C13" s="97" t="str">
        <f t="shared" si="0"/>
        <v>式</v>
      </c>
      <c r="D13" s="90"/>
      <c r="E13" s="91" t="e">
        <f>'本工事内訳書（下水機械設備）'!I127</f>
        <v>#VALUE!</v>
      </c>
      <c r="F13" s="98"/>
      <c r="G13" s="99"/>
      <c r="H13" s="100"/>
      <c r="J13" s="101" t="s">
        <v>194</v>
      </c>
      <c r="K13" s="101"/>
    </row>
    <row r="14" spans="1:12" ht="20.100000000000001" customHeight="1" x14ac:dyDescent="0.15">
      <c r="A14" s="87" t="s">
        <v>202</v>
      </c>
      <c r="B14" s="88"/>
      <c r="C14" s="89" t="str">
        <f t="shared" si="0"/>
        <v/>
      </c>
      <c r="D14" s="90"/>
      <c r="E14" s="91"/>
      <c r="F14" s="92" t="str">
        <f>IF(G14="","","第")</f>
        <v/>
      </c>
      <c r="G14" s="93"/>
      <c r="H14" s="94" t="str">
        <f>IF(G14="","","号代価表")</f>
        <v/>
      </c>
    </row>
    <row r="15" spans="1:12" ht="20.100000000000001" customHeight="1" x14ac:dyDescent="0.15">
      <c r="A15" s="95"/>
      <c r="B15" s="96">
        <v>1</v>
      </c>
      <c r="C15" s="97" t="str">
        <f t="shared" si="0"/>
        <v>式</v>
      </c>
      <c r="D15" s="90"/>
      <c r="E15" s="91" t="e">
        <f>'本工事内訳書（下水電気設備）'!I133</f>
        <v>#VALUE!</v>
      </c>
      <c r="F15" s="98"/>
      <c r="G15" s="99"/>
      <c r="H15" s="100"/>
      <c r="J15" s="101" t="s">
        <v>194</v>
      </c>
    </row>
    <row r="16" spans="1:12" ht="20.100000000000001" customHeight="1" x14ac:dyDescent="0.15">
      <c r="A16" s="87" t="s">
        <v>203</v>
      </c>
      <c r="B16" s="88"/>
      <c r="C16" s="89" t="str">
        <f t="shared" si="0"/>
        <v/>
      </c>
      <c r="D16" s="90"/>
      <c r="E16" s="91"/>
      <c r="F16" s="92" t="str">
        <f>IF(G16="","","第")</f>
        <v/>
      </c>
      <c r="G16" s="93"/>
      <c r="H16" s="94" t="str">
        <f>IF(G16="","","号代価表")</f>
        <v/>
      </c>
      <c r="J16" s="103"/>
      <c r="K16" s="103"/>
    </row>
    <row r="17" spans="1:11" ht="20.100000000000001" customHeight="1" x14ac:dyDescent="0.15">
      <c r="A17" s="95"/>
      <c r="B17" s="96">
        <v>1</v>
      </c>
      <c r="C17" s="97" t="str">
        <f t="shared" si="0"/>
        <v>式</v>
      </c>
      <c r="D17" s="90"/>
      <c r="E17" s="91">
        <f>'本工事内訳書（上水管路）'!I79</f>
        <v>0</v>
      </c>
      <c r="F17" s="98"/>
      <c r="G17" s="99"/>
      <c r="H17" s="100"/>
      <c r="J17" s="103"/>
      <c r="K17" s="103"/>
    </row>
    <row r="18" spans="1:11" ht="20.100000000000001" customHeight="1" x14ac:dyDescent="0.15">
      <c r="A18" s="87" t="s">
        <v>204</v>
      </c>
      <c r="B18" s="88"/>
      <c r="C18" s="89"/>
      <c r="D18" s="90"/>
      <c r="E18" s="91"/>
      <c r="F18" s="92"/>
      <c r="G18" s="93"/>
      <c r="H18" s="94"/>
    </row>
    <row r="19" spans="1:11" ht="20.100000000000001" customHeight="1" x14ac:dyDescent="0.15">
      <c r="A19" s="95"/>
      <c r="B19" s="96">
        <v>1</v>
      </c>
      <c r="C19" s="97" t="s">
        <v>207</v>
      </c>
      <c r="D19" s="90"/>
      <c r="E19" s="91" t="e">
        <f>'本工事内訳書（上水機械設備）'!I127</f>
        <v>#VALUE!</v>
      </c>
      <c r="F19" s="98"/>
      <c r="G19" s="99"/>
      <c r="H19" s="100"/>
    </row>
    <row r="20" spans="1:11" ht="20.100000000000001" customHeight="1" x14ac:dyDescent="0.15">
      <c r="A20" s="87" t="s">
        <v>205</v>
      </c>
      <c r="B20" s="88"/>
      <c r="C20" s="89"/>
      <c r="D20" s="90"/>
      <c r="E20" s="91"/>
      <c r="F20" s="92"/>
      <c r="G20" s="93"/>
      <c r="H20" s="94"/>
    </row>
    <row r="21" spans="1:11" ht="20.100000000000001" customHeight="1" x14ac:dyDescent="0.15">
      <c r="A21" s="95"/>
      <c r="B21" s="96">
        <v>1</v>
      </c>
      <c r="C21" s="97" t="s">
        <v>207</v>
      </c>
      <c r="D21" s="90"/>
      <c r="E21" s="91" t="e">
        <f>'本工事内訳書（上水電気設備）'!I145</f>
        <v>#VALUE!</v>
      </c>
      <c r="F21" s="98"/>
      <c r="G21" s="99"/>
      <c r="H21" s="100"/>
    </row>
    <row r="22" spans="1:11" ht="20.100000000000001" customHeight="1" x14ac:dyDescent="0.15">
      <c r="A22" s="87" t="s">
        <v>206</v>
      </c>
      <c r="B22" s="88"/>
      <c r="C22" s="89"/>
      <c r="D22" s="90"/>
      <c r="E22" s="91"/>
      <c r="F22" s="92"/>
      <c r="G22" s="93"/>
      <c r="H22" s="94"/>
    </row>
    <row r="23" spans="1:11" ht="20.100000000000001" customHeight="1" x14ac:dyDescent="0.15">
      <c r="A23" s="95"/>
      <c r="B23" s="96">
        <v>1</v>
      </c>
      <c r="C23" s="97" t="s">
        <v>207</v>
      </c>
      <c r="D23" s="90"/>
      <c r="E23" s="91">
        <f>'本工事内訳書（建築）'!I46</f>
        <v>0</v>
      </c>
      <c r="F23" s="98"/>
      <c r="G23" s="99"/>
      <c r="H23" s="100"/>
    </row>
    <row r="24" spans="1:11" ht="20.100000000000001" customHeight="1" x14ac:dyDescent="0.15">
      <c r="A24" s="104" t="s">
        <v>195</v>
      </c>
      <c r="B24" s="88"/>
      <c r="C24" s="89" t="str">
        <f t="shared" si="0"/>
        <v/>
      </c>
      <c r="D24" s="90"/>
      <c r="E24" s="91"/>
      <c r="F24" s="92" t="str">
        <f>IF(G24="","","第")</f>
        <v/>
      </c>
      <c r="G24" s="93"/>
      <c r="H24" s="94" t="str">
        <f>IF(G24="","","号代価表")</f>
        <v/>
      </c>
    </row>
    <row r="25" spans="1:11" ht="20.100000000000001" customHeight="1" x14ac:dyDescent="0.15">
      <c r="A25" s="105"/>
      <c r="B25" s="96"/>
      <c r="C25" s="97" t="str">
        <f t="shared" si="0"/>
        <v/>
      </c>
      <c r="D25" s="90"/>
      <c r="E25" s="91" t="e">
        <f>E11+E13+E15+E17+E19+E21+E23</f>
        <v>#VALUE!</v>
      </c>
      <c r="F25" s="98"/>
      <c r="G25" s="99"/>
      <c r="H25" s="100"/>
    </row>
    <row r="26" spans="1:11" ht="20.100000000000001" customHeight="1" x14ac:dyDescent="0.15">
      <c r="A26" s="104" t="s">
        <v>196</v>
      </c>
      <c r="B26" s="88"/>
      <c r="C26" s="89" t="str">
        <f t="shared" si="0"/>
        <v/>
      </c>
      <c r="D26" s="90"/>
      <c r="E26" s="91"/>
      <c r="F26" s="92" t="str">
        <f>IF(G26="","","第")</f>
        <v/>
      </c>
      <c r="G26" s="93"/>
      <c r="H26" s="94" t="str">
        <f>IF(G26="","","号代価表")</f>
        <v/>
      </c>
    </row>
    <row r="27" spans="1:11" ht="20.100000000000001" customHeight="1" x14ac:dyDescent="0.15">
      <c r="A27" s="105"/>
      <c r="B27" s="96"/>
      <c r="C27" s="97" t="str">
        <f t="shared" si="0"/>
        <v/>
      </c>
      <c r="D27" s="90"/>
      <c r="E27" s="91" t="e">
        <f>E25*0.1</f>
        <v>#VALUE!</v>
      </c>
      <c r="F27" s="98"/>
      <c r="G27" s="99"/>
      <c r="H27" s="100"/>
    </row>
    <row r="28" spans="1:11" ht="20.100000000000001" customHeight="1" x14ac:dyDescent="0.15">
      <c r="A28" s="87" t="s">
        <v>197</v>
      </c>
      <c r="B28" s="88"/>
      <c r="C28" s="89" t="str">
        <f t="shared" si="0"/>
        <v/>
      </c>
      <c r="D28" s="90"/>
      <c r="E28" s="91"/>
      <c r="F28" s="92" t="str">
        <f>IF(G28="","","第")</f>
        <v/>
      </c>
      <c r="G28" s="93"/>
      <c r="H28" s="94" t="str">
        <f>IF(G28="","","号代価表")</f>
        <v/>
      </c>
    </row>
    <row r="29" spans="1:11" ht="20.100000000000001" customHeight="1" x14ac:dyDescent="0.15">
      <c r="A29" s="95"/>
      <c r="B29" s="96"/>
      <c r="C29" s="97" t="str">
        <f t="shared" si="0"/>
        <v/>
      </c>
      <c r="D29" s="90"/>
      <c r="E29" s="91" t="e">
        <f>SUM(E24:E28)</f>
        <v>#VALUE!</v>
      </c>
      <c r="F29" s="98"/>
      <c r="G29" s="99"/>
      <c r="H29" s="100"/>
    </row>
    <row r="30" spans="1:11" ht="20.100000000000001" customHeight="1" x14ac:dyDescent="0.15">
      <c r="A30" s="87"/>
      <c r="B30" s="88"/>
      <c r="C30" s="89" t="str">
        <f t="shared" si="0"/>
        <v/>
      </c>
      <c r="D30" s="90"/>
      <c r="E30" s="91"/>
      <c r="F30" s="92" t="str">
        <f>IF(G30="","","第")</f>
        <v/>
      </c>
      <c r="G30" s="93"/>
      <c r="H30" s="94" t="str">
        <f>IF(G30="","","号代価表")</f>
        <v/>
      </c>
    </row>
    <row r="31" spans="1:11" ht="20.100000000000001" customHeight="1" x14ac:dyDescent="0.15">
      <c r="A31" s="95"/>
      <c r="B31" s="96"/>
      <c r="C31" s="97" t="str">
        <f t="shared" si="0"/>
        <v/>
      </c>
      <c r="D31" s="90"/>
      <c r="E31" s="91"/>
      <c r="F31" s="98"/>
      <c r="G31" s="99"/>
      <c r="H31" s="100"/>
    </row>
    <row r="32" spans="1:11" ht="20.100000000000001" customHeight="1" x14ac:dyDescent="0.15">
      <c r="A32" s="87"/>
      <c r="B32" s="88"/>
      <c r="C32" s="89" t="str">
        <f t="shared" si="0"/>
        <v/>
      </c>
      <c r="D32" s="90"/>
      <c r="E32" s="91"/>
      <c r="F32" s="92" t="str">
        <f>IF(G32="","","第")</f>
        <v/>
      </c>
      <c r="G32" s="93"/>
      <c r="H32" s="94" t="str">
        <f>IF(G32="","","号代価表")</f>
        <v/>
      </c>
    </row>
    <row r="33" spans="1:8" ht="20.100000000000001" customHeight="1" x14ac:dyDescent="0.15">
      <c r="A33" s="95"/>
      <c r="B33" s="96"/>
      <c r="C33" s="97" t="str">
        <f t="shared" si="0"/>
        <v/>
      </c>
      <c r="D33" s="90"/>
      <c r="E33" s="91"/>
      <c r="F33" s="98"/>
      <c r="G33" s="99"/>
      <c r="H33" s="100"/>
    </row>
    <row r="34" spans="1:8" ht="20.100000000000001" customHeight="1" x14ac:dyDescent="0.15">
      <c r="A34" s="87"/>
      <c r="B34" s="88"/>
      <c r="C34" s="89" t="str">
        <f t="shared" si="0"/>
        <v/>
      </c>
      <c r="D34" s="90"/>
      <c r="E34" s="91"/>
      <c r="F34" s="92" t="str">
        <f>IF(G34="","","第")</f>
        <v/>
      </c>
      <c r="G34" s="93"/>
      <c r="H34" s="94" t="str">
        <f>IF(G34="","","号代価表")</f>
        <v/>
      </c>
    </row>
    <row r="35" spans="1:8" ht="20.100000000000001" customHeight="1" x14ac:dyDescent="0.15">
      <c r="A35" s="95"/>
      <c r="B35" s="96"/>
      <c r="C35" s="97" t="str">
        <f t="shared" si="0"/>
        <v/>
      </c>
      <c r="D35" s="90"/>
      <c r="E35" s="91"/>
      <c r="F35" s="98"/>
      <c r="G35" s="99"/>
      <c r="H35" s="100"/>
    </row>
    <row r="36" spans="1:8" ht="20.100000000000001" customHeight="1" x14ac:dyDescent="0.15">
      <c r="A36" s="87"/>
      <c r="B36" s="88"/>
      <c r="C36" s="89" t="str">
        <f t="shared" si="0"/>
        <v/>
      </c>
      <c r="D36" s="90"/>
      <c r="E36" s="91"/>
      <c r="F36" s="92" t="str">
        <f>IF(G36="","","第")</f>
        <v/>
      </c>
      <c r="G36" s="93"/>
      <c r="H36" s="94" t="str">
        <f>IF(G36="","","号代価表")</f>
        <v/>
      </c>
    </row>
    <row r="37" spans="1:8" ht="20.100000000000001" customHeight="1" x14ac:dyDescent="0.15">
      <c r="A37" s="95"/>
      <c r="B37" s="96"/>
      <c r="C37" s="97" t="str">
        <f t="shared" si="0"/>
        <v/>
      </c>
      <c r="D37" s="90"/>
      <c r="E37" s="91"/>
      <c r="F37" s="98"/>
      <c r="G37" s="99"/>
      <c r="H37" s="100"/>
    </row>
    <row r="38" spans="1:8" ht="20.100000000000001" customHeight="1" x14ac:dyDescent="0.15">
      <c r="A38" s="87"/>
      <c r="B38" s="88"/>
      <c r="C38" s="89" t="str">
        <f t="shared" si="0"/>
        <v/>
      </c>
      <c r="D38" s="90"/>
      <c r="E38" s="91"/>
      <c r="F38" s="92" t="str">
        <f>IF(G38="","","第")</f>
        <v/>
      </c>
      <c r="G38" s="93"/>
      <c r="H38" s="94" t="str">
        <f>IF(G38="","","号代価表")</f>
        <v/>
      </c>
    </row>
    <row r="39" spans="1:8" ht="20.100000000000001" customHeight="1" x14ac:dyDescent="0.15">
      <c r="A39" s="95"/>
      <c r="B39" s="96"/>
      <c r="C39" s="97" t="str">
        <f t="shared" si="0"/>
        <v/>
      </c>
      <c r="D39" s="90"/>
      <c r="E39" s="91"/>
      <c r="F39" s="98"/>
      <c r="G39" s="99"/>
      <c r="H39" s="100"/>
    </row>
    <row r="40" spans="1:8" ht="20.100000000000001" customHeight="1" x14ac:dyDescent="0.15">
      <c r="A40" s="87"/>
      <c r="B40" s="88"/>
      <c r="C40" s="89" t="str">
        <f t="shared" si="0"/>
        <v/>
      </c>
      <c r="D40" s="90"/>
      <c r="E40" s="91"/>
      <c r="F40" s="92" t="str">
        <f>IF(G40="","","第")</f>
        <v/>
      </c>
      <c r="G40" s="93"/>
      <c r="H40" s="94" t="str">
        <f>IF(G40="","","号代価表")</f>
        <v/>
      </c>
    </row>
    <row r="41" spans="1:8" ht="20.100000000000001" customHeight="1" x14ac:dyDescent="0.15">
      <c r="A41" s="95"/>
      <c r="B41" s="96"/>
      <c r="C41" s="97" t="str">
        <f t="shared" si="0"/>
        <v/>
      </c>
      <c r="D41" s="90"/>
      <c r="E41" s="91"/>
      <c r="F41" s="98"/>
      <c r="G41" s="99"/>
      <c r="H41" s="100"/>
    </row>
    <row r="42" spans="1:8" x14ac:dyDescent="0.15">
      <c r="A42" s="106"/>
      <c r="B42" s="81"/>
      <c r="C42" s="81"/>
      <c r="D42" s="107" t="s">
        <v>198</v>
      </c>
      <c r="E42" s="107"/>
      <c r="F42" s="107"/>
      <c r="G42" s="107"/>
      <c r="H42" s="107"/>
    </row>
  </sheetData>
  <mergeCells count="75">
    <mergeCell ref="A40:A41"/>
    <mergeCell ref="F40:F41"/>
    <mergeCell ref="G40:G41"/>
    <mergeCell ref="H40:H41"/>
    <mergeCell ref="D42:H42"/>
    <mergeCell ref="I5:J5"/>
    <mergeCell ref="I6:J6"/>
    <mergeCell ref="E6:H6"/>
    <mergeCell ref="A1:H2"/>
    <mergeCell ref="A36:A37"/>
    <mergeCell ref="F36:F37"/>
    <mergeCell ref="G36:G37"/>
    <mergeCell ref="H36:H37"/>
    <mergeCell ref="A38:A39"/>
    <mergeCell ref="F38:F39"/>
    <mergeCell ref="G38:G39"/>
    <mergeCell ref="H38:H39"/>
    <mergeCell ref="A32:A33"/>
    <mergeCell ref="F32:F33"/>
    <mergeCell ref="G32:G33"/>
    <mergeCell ref="H32:H33"/>
    <mergeCell ref="A34:A35"/>
    <mergeCell ref="F34:F35"/>
    <mergeCell ref="G34:G35"/>
    <mergeCell ref="H34:H35"/>
    <mergeCell ref="A30:A31"/>
    <mergeCell ref="F30:F31"/>
    <mergeCell ref="G30:G31"/>
    <mergeCell ref="H30:H31"/>
    <mergeCell ref="A26:A27"/>
    <mergeCell ref="F26:F27"/>
    <mergeCell ref="G26:G27"/>
    <mergeCell ref="H26:H27"/>
    <mergeCell ref="A28:A29"/>
    <mergeCell ref="F28:F29"/>
    <mergeCell ref="G28:G29"/>
    <mergeCell ref="H28:H29"/>
    <mergeCell ref="A22:A23"/>
    <mergeCell ref="F22:F23"/>
    <mergeCell ref="G22:G23"/>
    <mergeCell ref="H22:H23"/>
    <mergeCell ref="A24:A25"/>
    <mergeCell ref="F24:F25"/>
    <mergeCell ref="G24:G25"/>
    <mergeCell ref="H24:H25"/>
    <mergeCell ref="J16:K17"/>
    <mergeCell ref="A18:A19"/>
    <mergeCell ref="F18:F19"/>
    <mergeCell ref="G18:G19"/>
    <mergeCell ref="H18:H19"/>
    <mergeCell ref="A20:A21"/>
    <mergeCell ref="F20:F21"/>
    <mergeCell ref="G20:G21"/>
    <mergeCell ref="H20:H21"/>
    <mergeCell ref="A14:A15"/>
    <mergeCell ref="F14:F15"/>
    <mergeCell ref="G14:G15"/>
    <mergeCell ref="H14:H15"/>
    <mergeCell ref="A16:A17"/>
    <mergeCell ref="F16:F17"/>
    <mergeCell ref="G16:G17"/>
    <mergeCell ref="H16:H17"/>
    <mergeCell ref="A10:A11"/>
    <mergeCell ref="F10:F11"/>
    <mergeCell ref="G10:G11"/>
    <mergeCell ref="H10:H11"/>
    <mergeCell ref="A12:A13"/>
    <mergeCell ref="F12:F13"/>
    <mergeCell ref="G12:G13"/>
    <mergeCell ref="H12:H13"/>
    <mergeCell ref="F7:H7"/>
    <mergeCell ref="A8:A9"/>
    <mergeCell ref="F8:F9"/>
    <mergeCell ref="G8:G9"/>
    <mergeCell ref="H8:H9"/>
  </mergeCells>
  <phoneticPr fontId="1"/>
  <pageMargins left="0.78740157480314965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EA177-D34B-4EF8-BD1F-CF348E02E200}">
  <dimension ref="A1:N118"/>
  <sheetViews>
    <sheetView view="pageBreakPreview" topLeftCell="A88" zoomScaleNormal="100" zoomScaleSheetLayoutView="100" workbookViewId="0">
      <selection activeCell="H13" sqref="H13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1.25" style="2" bestFit="1" customWidth="1"/>
    <col min="9" max="9" width="12.25" style="58" bestFit="1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96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49</v>
      </c>
      <c r="B5" s="12"/>
      <c r="C5" s="12"/>
      <c r="D5" s="12"/>
      <c r="E5" s="41"/>
      <c r="H5" s="13"/>
      <c r="I5" s="111"/>
      <c r="J5" s="111"/>
    </row>
    <row r="6" spans="1:14" x14ac:dyDescent="0.15">
      <c r="A6" s="64"/>
      <c r="B6" s="12"/>
      <c r="C6" s="12"/>
      <c r="D6" s="12"/>
      <c r="E6" s="41"/>
      <c r="H6" s="13" t="s">
        <v>9</v>
      </c>
      <c r="I6" s="109"/>
      <c r="J6" s="109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50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48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 t="s">
        <v>46</v>
      </c>
      <c r="I12" s="61" t="s">
        <v>46</v>
      </c>
      <c r="J12" s="68" t="s">
        <v>46</v>
      </c>
      <c r="M12" s="51" t="s">
        <v>46</v>
      </c>
      <c r="N12" s="59" t="s">
        <v>47</v>
      </c>
    </row>
    <row r="13" spans="1:14" x14ac:dyDescent="0.15">
      <c r="A13" s="62"/>
      <c r="B13" s="55" t="s">
        <v>51</v>
      </c>
      <c r="C13" s="55"/>
      <c r="D13" s="55"/>
      <c r="E13" s="55"/>
      <c r="F13" s="26">
        <v>1</v>
      </c>
      <c r="G13" s="63" t="s">
        <v>95</v>
      </c>
      <c r="H13" s="67"/>
      <c r="I13" s="54" t="str">
        <f>IF(H13="","",ROUNDDOWN(F13*H13,0))</f>
        <v/>
      </c>
      <c r="J13" s="69" t="s">
        <v>46</v>
      </c>
      <c r="K13" s="55" t="s">
        <v>48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/>
      <c r="G14" s="32" t="s">
        <v>46</v>
      </c>
      <c r="H14" s="33"/>
      <c r="I14" s="56" t="s">
        <v>46</v>
      </c>
      <c r="J14" s="70" t="s">
        <v>46</v>
      </c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/>
      <c r="I15" s="61" t="s">
        <v>46</v>
      </c>
      <c r="J15" s="68" t="s">
        <v>46</v>
      </c>
      <c r="M15" s="51" t="s">
        <v>46</v>
      </c>
      <c r="N15" s="59" t="s">
        <v>47</v>
      </c>
    </row>
    <row r="16" spans="1:14" x14ac:dyDescent="0.15">
      <c r="A16" s="62"/>
      <c r="B16" s="55" t="s">
        <v>53</v>
      </c>
      <c r="C16" s="55"/>
      <c r="D16" s="55"/>
      <c r="E16" s="55"/>
      <c r="F16" s="26">
        <v>1</v>
      </c>
      <c r="G16" s="63" t="s">
        <v>95</v>
      </c>
      <c r="H16" s="67"/>
      <c r="I16" s="54" t="str">
        <f>IF(H16="","",ROUNDDOWN(F16*H16,0))</f>
        <v/>
      </c>
      <c r="J16" s="69" t="s">
        <v>46</v>
      </c>
      <c r="K16" s="55" t="s">
        <v>48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/>
      <c r="G17" s="32" t="s">
        <v>46</v>
      </c>
      <c r="H17" s="33"/>
      <c r="I17" s="56" t="s">
        <v>46</v>
      </c>
      <c r="J17" s="70" t="s">
        <v>46</v>
      </c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8" t="s">
        <v>46</v>
      </c>
      <c r="M18" s="51" t="s">
        <v>46</v>
      </c>
      <c r="N18" s="59" t="s">
        <v>47</v>
      </c>
    </row>
    <row r="19" spans="1:14" x14ac:dyDescent="0.15">
      <c r="A19" s="62"/>
      <c r="B19" s="55" t="s">
        <v>54</v>
      </c>
      <c r="C19" s="55"/>
      <c r="D19" s="55"/>
      <c r="E19" s="55"/>
      <c r="F19" s="26">
        <v>1</v>
      </c>
      <c r="G19" s="63" t="s">
        <v>95</v>
      </c>
      <c r="H19" s="67"/>
      <c r="I19" s="54" t="str">
        <f>IF(H19="","",ROUNDDOWN(F19*H19,0))</f>
        <v/>
      </c>
      <c r="J19" s="69" t="s">
        <v>46</v>
      </c>
      <c r="K19" s="55" t="s">
        <v>48</v>
      </c>
      <c r="L19" s="55" t="s">
        <v>46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/>
      <c r="G20" s="32" t="s">
        <v>46</v>
      </c>
      <c r="H20" s="33"/>
      <c r="I20" s="56" t="s">
        <v>46</v>
      </c>
      <c r="J20" s="70" t="s">
        <v>46</v>
      </c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8" t="s">
        <v>46</v>
      </c>
      <c r="M21" s="51" t="s">
        <v>46</v>
      </c>
      <c r="N21" s="59" t="s">
        <v>47</v>
      </c>
    </row>
    <row r="22" spans="1:14" x14ac:dyDescent="0.15">
      <c r="A22" s="62"/>
      <c r="B22" s="55" t="s">
        <v>55</v>
      </c>
      <c r="C22" s="55"/>
      <c r="D22" s="55"/>
      <c r="E22" s="55"/>
      <c r="F22" s="26">
        <v>1</v>
      </c>
      <c r="G22" s="63" t="s">
        <v>95</v>
      </c>
      <c r="H22" s="67"/>
      <c r="I22" s="54" t="str">
        <f>IF(H22="","",ROUNDDOWN(F22*H22,0))</f>
        <v/>
      </c>
      <c r="J22" s="69" t="s">
        <v>46</v>
      </c>
      <c r="K22" s="55" t="s">
        <v>48</v>
      </c>
      <c r="L22" s="55" t="s">
        <v>46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/>
      <c r="G23" s="32" t="s">
        <v>46</v>
      </c>
      <c r="H23" s="33"/>
      <c r="I23" s="56" t="s">
        <v>46</v>
      </c>
      <c r="J23" s="70" t="s">
        <v>46</v>
      </c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8" t="s">
        <v>46</v>
      </c>
      <c r="M24" s="51" t="s">
        <v>46</v>
      </c>
      <c r="N24" s="59" t="s">
        <v>47</v>
      </c>
    </row>
    <row r="25" spans="1:14" x14ac:dyDescent="0.15">
      <c r="A25" s="62"/>
      <c r="B25" s="55" t="s">
        <v>56</v>
      </c>
      <c r="C25" s="55"/>
      <c r="D25" s="55"/>
      <c r="E25" s="55"/>
      <c r="F25" s="26">
        <v>1</v>
      </c>
      <c r="G25" s="63" t="s">
        <v>95</v>
      </c>
      <c r="H25" s="67"/>
      <c r="I25" s="54" t="str">
        <f>IF(H25="","",ROUNDDOWN(F25*H25,0))</f>
        <v/>
      </c>
      <c r="J25" s="69" t="s">
        <v>46</v>
      </c>
      <c r="K25" s="55" t="s">
        <v>48</v>
      </c>
      <c r="L25" s="55" t="s">
        <v>46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/>
      <c r="G26" s="32" t="s">
        <v>46</v>
      </c>
      <c r="H26" s="33"/>
      <c r="I26" s="56" t="s">
        <v>46</v>
      </c>
      <c r="J26" s="70" t="s">
        <v>46</v>
      </c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8" t="s">
        <v>46</v>
      </c>
      <c r="M27" s="51" t="s">
        <v>46</v>
      </c>
      <c r="N27" s="59" t="s">
        <v>47</v>
      </c>
    </row>
    <row r="28" spans="1:14" x14ac:dyDescent="0.15">
      <c r="A28" s="62"/>
      <c r="B28" s="55" t="s">
        <v>57</v>
      </c>
      <c r="C28" s="55"/>
      <c r="D28" s="55"/>
      <c r="E28" s="55"/>
      <c r="F28" s="26">
        <v>1</v>
      </c>
      <c r="G28" s="63" t="s">
        <v>95</v>
      </c>
      <c r="H28" s="67"/>
      <c r="I28" s="54" t="str">
        <f>IF(H28="","",ROUNDDOWN(F28*H28,0))</f>
        <v/>
      </c>
      <c r="J28" s="69" t="s">
        <v>46</v>
      </c>
      <c r="K28" s="55" t="s">
        <v>48</v>
      </c>
      <c r="L28" s="55" t="s">
        <v>46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/>
      <c r="G29" s="32" t="s">
        <v>46</v>
      </c>
      <c r="H29" s="33"/>
      <c r="I29" s="56" t="s">
        <v>46</v>
      </c>
      <c r="J29" s="70" t="s">
        <v>46</v>
      </c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8" t="s">
        <v>46</v>
      </c>
      <c r="M30" s="51" t="s">
        <v>46</v>
      </c>
      <c r="N30" s="59" t="s">
        <v>47</v>
      </c>
    </row>
    <row r="31" spans="1:14" x14ac:dyDescent="0.15">
      <c r="A31" s="62"/>
      <c r="B31" s="55" t="s">
        <v>58</v>
      </c>
      <c r="C31" s="55"/>
      <c r="D31" s="55"/>
      <c r="E31" s="55"/>
      <c r="F31" s="26">
        <v>1</v>
      </c>
      <c r="G31" s="63" t="s">
        <v>95</v>
      </c>
      <c r="H31" s="67"/>
      <c r="I31" s="54" t="str">
        <f>IF(H31="","",ROUNDDOWN(F31*H31,0))</f>
        <v/>
      </c>
      <c r="J31" s="69" t="s">
        <v>46</v>
      </c>
      <c r="K31" s="55" t="s">
        <v>48</v>
      </c>
      <c r="L31" s="55" t="s">
        <v>46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/>
      <c r="G32" s="32" t="s">
        <v>46</v>
      </c>
      <c r="H32" s="33"/>
      <c r="I32" s="56" t="s">
        <v>46</v>
      </c>
      <c r="J32" s="70" t="s">
        <v>46</v>
      </c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8" t="s">
        <v>46</v>
      </c>
      <c r="M33" s="51" t="s">
        <v>46</v>
      </c>
      <c r="N33" s="59" t="s">
        <v>47</v>
      </c>
    </row>
    <row r="34" spans="1:14" x14ac:dyDescent="0.15">
      <c r="A34" s="62"/>
      <c r="B34" s="55" t="s">
        <v>59</v>
      </c>
      <c r="C34" s="55"/>
      <c r="D34" s="55"/>
      <c r="E34" s="55"/>
      <c r="F34" s="26">
        <v>1</v>
      </c>
      <c r="G34" s="63" t="s">
        <v>95</v>
      </c>
      <c r="H34" s="67"/>
      <c r="I34" s="54" t="str">
        <f>IF(H34="","",ROUNDDOWN(F34*H34,0))</f>
        <v/>
      </c>
      <c r="J34" s="69" t="s">
        <v>46</v>
      </c>
      <c r="K34" s="55" t="s">
        <v>48</v>
      </c>
      <c r="L34" s="55" t="s">
        <v>46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/>
      <c r="G35" s="32" t="s">
        <v>46</v>
      </c>
      <c r="H35" s="33"/>
      <c r="I35" s="56" t="s">
        <v>46</v>
      </c>
      <c r="J35" s="70" t="s">
        <v>46</v>
      </c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8" t="s">
        <v>46</v>
      </c>
      <c r="M36" s="51" t="s">
        <v>46</v>
      </c>
      <c r="N36" s="59" t="s">
        <v>47</v>
      </c>
    </row>
    <row r="37" spans="1:14" x14ac:dyDescent="0.15">
      <c r="A37" s="62"/>
      <c r="B37" s="55" t="s">
        <v>60</v>
      </c>
      <c r="C37" s="55"/>
      <c r="D37" s="55"/>
      <c r="E37" s="55"/>
      <c r="F37" s="26">
        <v>1</v>
      </c>
      <c r="G37" s="63" t="s">
        <v>95</v>
      </c>
      <c r="H37" s="67"/>
      <c r="I37" s="54" t="str">
        <f>IF(H37="","",ROUNDDOWN(F37*H37,0))</f>
        <v/>
      </c>
      <c r="J37" s="69" t="s">
        <v>46</v>
      </c>
      <c r="K37" s="55" t="s">
        <v>48</v>
      </c>
      <c r="L37" s="55" t="s">
        <v>46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/>
      <c r="G38" s="32" t="s">
        <v>46</v>
      </c>
      <c r="H38" s="33"/>
      <c r="I38" s="56" t="s">
        <v>46</v>
      </c>
      <c r="J38" s="70" t="s">
        <v>46</v>
      </c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68" t="s">
        <v>46</v>
      </c>
      <c r="M39" s="51" t="s">
        <v>46</v>
      </c>
      <c r="N39" s="59" t="s">
        <v>47</v>
      </c>
    </row>
    <row r="40" spans="1:14" x14ac:dyDescent="0.15">
      <c r="A40" s="62"/>
      <c r="B40" s="55" t="s">
        <v>61</v>
      </c>
      <c r="C40" s="55"/>
      <c r="D40" s="55"/>
      <c r="E40" s="55"/>
      <c r="F40" s="26">
        <v>1</v>
      </c>
      <c r="G40" s="63" t="s">
        <v>95</v>
      </c>
      <c r="H40" s="67"/>
      <c r="I40" s="54" t="str">
        <f>IF(H40="","",ROUNDDOWN(F40*H40,0))</f>
        <v/>
      </c>
      <c r="J40" s="69" t="s">
        <v>46</v>
      </c>
      <c r="K40" s="55" t="s">
        <v>48</v>
      </c>
      <c r="L40" s="55" t="s">
        <v>46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/>
      <c r="G41" s="32" t="s">
        <v>46</v>
      </c>
      <c r="H41" s="33"/>
      <c r="I41" s="56" t="s">
        <v>46</v>
      </c>
      <c r="J41" s="70" t="s">
        <v>46</v>
      </c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68" t="s">
        <v>46</v>
      </c>
      <c r="M42" s="51" t="s">
        <v>46</v>
      </c>
      <c r="N42" s="59" t="s">
        <v>47</v>
      </c>
    </row>
    <row r="43" spans="1:14" x14ac:dyDescent="0.15">
      <c r="A43" s="62"/>
      <c r="B43" s="55" t="s">
        <v>62</v>
      </c>
      <c r="C43" s="55"/>
      <c r="D43" s="55"/>
      <c r="E43" s="55"/>
      <c r="F43" s="26">
        <v>1</v>
      </c>
      <c r="G43" s="63" t="s">
        <v>95</v>
      </c>
      <c r="H43" s="67"/>
      <c r="I43" s="54" t="str">
        <f>IF(H43="","",ROUNDDOWN(F43*H43,0))</f>
        <v/>
      </c>
      <c r="J43" s="69" t="s">
        <v>46</v>
      </c>
      <c r="K43" s="55" t="s">
        <v>48</v>
      </c>
      <c r="L43" s="55" t="s">
        <v>46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/>
      <c r="G44" s="32" t="s">
        <v>46</v>
      </c>
      <c r="H44" s="33"/>
      <c r="I44" s="56" t="s">
        <v>46</v>
      </c>
      <c r="J44" s="70" t="s">
        <v>46</v>
      </c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8" t="s">
        <v>46</v>
      </c>
      <c r="M45" s="51" t="s">
        <v>46</v>
      </c>
      <c r="N45" s="59" t="s">
        <v>47</v>
      </c>
    </row>
    <row r="46" spans="1:14" x14ac:dyDescent="0.15">
      <c r="A46" s="62"/>
      <c r="B46" s="55" t="s">
        <v>63</v>
      </c>
      <c r="C46" s="55"/>
      <c r="D46" s="55"/>
      <c r="E46" s="55"/>
      <c r="F46" s="26">
        <v>1</v>
      </c>
      <c r="G46" s="63" t="s">
        <v>95</v>
      </c>
      <c r="H46" s="67"/>
      <c r="I46" s="54" t="str">
        <f>IF(H46="","",ROUNDDOWN(F46*H46,0))</f>
        <v/>
      </c>
      <c r="J46" s="69" t="s">
        <v>46</v>
      </c>
      <c r="K46" s="55" t="s">
        <v>48</v>
      </c>
      <c r="L46" s="55" t="s">
        <v>46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/>
      <c r="G47" s="32" t="s">
        <v>46</v>
      </c>
      <c r="H47" s="33"/>
      <c r="I47" s="56" t="s">
        <v>46</v>
      </c>
      <c r="J47" s="70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8" t="s">
        <v>46</v>
      </c>
      <c r="M48" s="51" t="s">
        <v>46</v>
      </c>
      <c r="N48" s="59" t="s">
        <v>47</v>
      </c>
    </row>
    <row r="49" spans="1:14" x14ac:dyDescent="0.15">
      <c r="A49" s="62"/>
      <c r="B49" s="55" t="s">
        <v>64</v>
      </c>
      <c r="C49" s="55"/>
      <c r="D49" s="55"/>
      <c r="E49" s="55"/>
      <c r="F49" s="26">
        <v>1</v>
      </c>
      <c r="G49" s="63" t="s">
        <v>95</v>
      </c>
      <c r="H49" s="67"/>
      <c r="I49" s="54" t="str">
        <f>IF(H49="","",ROUNDDOWN(F49*H49,0))</f>
        <v/>
      </c>
      <c r="J49" s="69" t="s">
        <v>46</v>
      </c>
      <c r="K49" s="55" t="s">
        <v>48</v>
      </c>
      <c r="L49" s="55" t="s">
        <v>46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/>
      <c r="G50" s="32" t="s">
        <v>46</v>
      </c>
      <c r="H50" s="33"/>
      <c r="I50" s="56" t="s">
        <v>46</v>
      </c>
      <c r="J50" s="70" t="s">
        <v>46</v>
      </c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5" t="s">
        <v>46</v>
      </c>
      <c r="M51" s="51" t="s">
        <v>46</v>
      </c>
      <c r="N51" s="59" t="s">
        <v>47</v>
      </c>
    </row>
    <row r="52" spans="1:14" x14ac:dyDescent="0.15">
      <c r="A52" s="62" t="s">
        <v>65</v>
      </c>
      <c r="B52" s="55"/>
      <c r="C52" s="55"/>
      <c r="D52" s="55"/>
      <c r="E52" s="55"/>
      <c r="F52" s="26"/>
      <c r="G52" s="63"/>
      <c r="H52" s="28"/>
      <c r="I52" s="54" t="s">
        <v>46</v>
      </c>
      <c r="J52" s="63" t="s">
        <v>46</v>
      </c>
      <c r="K52" s="55" t="s">
        <v>48</v>
      </c>
      <c r="L52" s="55" t="s">
        <v>46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66" t="s">
        <v>46</v>
      </c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x14ac:dyDescent="0.15">
      <c r="A54" s="35" t="s">
        <v>46</v>
      </c>
      <c r="B54" s="36" t="s">
        <v>46</v>
      </c>
      <c r="C54" s="36" t="s">
        <v>46</v>
      </c>
      <c r="D54" s="36" t="s">
        <v>46</v>
      </c>
      <c r="E54" s="36" t="s">
        <v>46</v>
      </c>
      <c r="F54" s="60" t="s">
        <v>46</v>
      </c>
      <c r="G54" s="38" t="s">
        <v>46</v>
      </c>
      <c r="H54" s="38"/>
      <c r="I54" s="61" t="s">
        <v>46</v>
      </c>
      <c r="J54" s="65" t="s">
        <v>46</v>
      </c>
      <c r="M54" s="51" t="s">
        <v>46</v>
      </c>
      <c r="N54" s="59" t="s">
        <v>47</v>
      </c>
    </row>
    <row r="55" spans="1:14" x14ac:dyDescent="0.15">
      <c r="A55" s="62"/>
      <c r="B55" s="55" t="s">
        <v>66</v>
      </c>
      <c r="C55" s="55"/>
      <c r="D55" s="55"/>
      <c r="E55" s="55"/>
      <c r="F55" s="26"/>
      <c r="G55" s="63"/>
      <c r="H55" s="28"/>
      <c r="I55" s="54" t="s">
        <v>46</v>
      </c>
      <c r="J55" s="63" t="s">
        <v>46</v>
      </c>
      <c r="K55" s="55" t="s">
        <v>48</v>
      </c>
      <c r="L55" s="55" t="s">
        <v>46</v>
      </c>
      <c r="M55" s="55" t="s">
        <v>46</v>
      </c>
      <c r="N55" s="59" t="s">
        <v>47</v>
      </c>
    </row>
    <row r="56" spans="1:14" x14ac:dyDescent="0.15">
      <c r="A56" s="29" t="s">
        <v>46</v>
      </c>
      <c r="B56" s="30" t="s">
        <v>46</v>
      </c>
      <c r="C56" s="30" t="s">
        <v>46</v>
      </c>
      <c r="D56" s="30" t="s">
        <v>46</v>
      </c>
      <c r="E56" s="30" t="s">
        <v>46</v>
      </c>
      <c r="F56" s="31" t="s">
        <v>46</v>
      </c>
      <c r="G56" s="32" t="s">
        <v>46</v>
      </c>
      <c r="H56" s="33"/>
      <c r="I56" s="56" t="s">
        <v>46</v>
      </c>
      <c r="J56" s="66" t="s">
        <v>46</v>
      </c>
      <c r="K56" s="55" t="s">
        <v>46</v>
      </c>
      <c r="L56" s="55" t="s">
        <v>46</v>
      </c>
      <c r="M56" s="55" t="s">
        <v>46</v>
      </c>
      <c r="N56" s="59" t="s">
        <v>47</v>
      </c>
    </row>
    <row r="57" spans="1:14" x14ac:dyDescent="0.15">
      <c r="A57" s="35" t="s">
        <v>46</v>
      </c>
      <c r="B57" s="36" t="s">
        <v>46</v>
      </c>
      <c r="C57" s="36" t="s">
        <v>46</v>
      </c>
      <c r="D57" s="36" t="s">
        <v>46</v>
      </c>
      <c r="E57" s="36" t="s">
        <v>46</v>
      </c>
      <c r="F57" s="60" t="s">
        <v>46</v>
      </c>
      <c r="G57" s="38" t="s">
        <v>46</v>
      </c>
      <c r="H57" s="38"/>
      <c r="I57" s="61" t="s">
        <v>46</v>
      </c>
      <c r="J57" s="68" t="s">
        <v>46</v>
      </c>
      <c r="M57" s="51" t="s">
        <v>46</v>
      </c>
      <c r="N57" s="59" t="s">
        <v>47</v>
      </c>
    </row>
    <row r="58" spans="1:14" x14ac:dyDescent="0.15">
      <c r="A58" s="62"/>
      <c r="B58" s="55"/>
      <c r="C58" s="55" t="s">
        <v>67</v>
      </c>
      <c r="D58" s="55"/>
      <c r="E58" s="55"/>
      <c r="F58" s="26">
        <v>1</v>
      </c>
      <c r="G58" s="63" t="s">
        <v>95</v>
      </c>
      <c r="H58" s="67"/>
      <c r="I58" s="54" t="str">
        <f>IF(H58="","",ROUNDDOWN(F58*H58,0))</f>
        <v/>
      </c>
      <c r="J58" s="69" t="s">
        <v>46</v>
      </c>
      <c r="K58" s="55" t="s">
        <v>48</v>
      </c>
      <c r="L58" s="55" t="s">
        <v>46</v>
      </c>
      <c r="M58" s="55" t="s">
        <v>46</v>
      </c>
      <c r="N58" s="59" t="s">
        <v>47</v>
      </c>
    </row>
    <row r="59" spans="1:14" x14ac:dyDescent="0.15">
      <c r="A59" s="29" t="s">
        <v>46</v>
      </c>
      <c r="B59" s="30" t="s">
        <v>46</v>
      </c>
      <c r="C59" s="30" t="s">
        <v>46</v>
      </c>
      <c r="D59" s="30" t="s">
        <v>46</v>
      </c>
      <c r="E59" s="30" t="s">
        <v>46</v>
      </c>
      <c r="F59" s="31"/>
      <c r="G59" s="32" t="s">
        <v>46</v>
      </c>
      <c r="H59" s="33"/>
      <c r="I59" s="56" t="s">
        <v>46</v>
      </c>
      <c r="J59" s="70" t="s">
        <v>46</v>
      </c>
      <c r="K59" s="55" t="s">
        <v>46</v>
      </c>
      <c r="L59" s="55" t="s">
        <v>46</v>
      </c>
      <c r="M59" s="55" t="s">
        <v>46</v>
      </c>
      <c r="N59" s="59" t="s">
        <v>47</v>
      </c>
    </row>
    <row r="60" spans="1:14" x14ac:dyDescent="0.15">
      <c r="A60" s="35" t="s">
        <v>46</v>
      </c>
      <c r="B60" s="36" t="s">
        <v>46</v>
      </c>
      <c r="C60" s="36" t="s">
        <v>46</v>
      </c>
      <c r="D60" s="36" t="s">
        <v>46</v>
      </c>
      <c r="E60" s="36" t="s">
        <v>46</v>
      </c>
      <c r="F60" s="60" t="s">
        <v>46</v>
      </c>
      <c r="G60" s="38" t="s">
        <v>46</v>
      </c>
      <c r="H60" s="38"/>
      <c r="I60" s="61" t="s">
        <v>46</v>
      </c>
      <c r="J60" s="65" t="s">
        <v>46</v>
      </c>
      <c r="M60" s="51" t="s">
        <v>46</v>
      </c>
      <c r="N60" s="59" t="s">
        <v>47</v>
      </c>
    </row>
    <row r="61" spans="1:14" x14ac:dyDescent="0.15">
      <c r="A61" s="62" t="s">
        <v>13</v>
      </c>
      <c r="B61" s="55"/>
      <c r="C61" s="55"/>
      <c r="D61" s="55"/>
      <c r="E61" s="55"/>
      <c r="F61" s="26"/>
      <c r="G61" s="63"/>
      <c r="H61" s="28"/>
      <c r="I61" s="54">
        <f>SUM(I9:I59)</f>
        <v>0</v>
      </c>
      <c r="J61" s="63" t="s">
        <v>46</v>
      </c>
      <c r="K61" s="55" t="s">
        <v>48</v>
      </c>
      <c r="L61" s="55" t="s">
        <v>68</v>
      </c>
      <c r="M61" s="55" t="s">
        <v>46</v>
      </c>
      <c r="N61" s="59" t="s">
        <v>47</v>
      </c>
    </row>
    <row r="62" spans="1:14" x14ac:dyDescent="0.15">
      <c r="A62" s="29" t="s">
        <v>46</v>
      </c>
      <c r="B62" s="30" t="s">
        <v>46</v>
      </c>
      <c r="C62" s="30" t="s">
        <v>46</v>
      </c>
      <c r="D62" s="30" t="s">
        <v>46</v>
      </c>
      <c r="E62" s="30" t="s">
        <v>46</v>
      </c>
      <c r="F62" s="31" t="s">
        <v>46</v>
      </c>
      <c r="G62" s="32" t="s">
        <v>46</v>
      </c>
      <c r="H62" s="33"/>
      <c r="I62" s="56" t="s">
        <v>46</v>
      </c>
      <c r="J62" s="66" t="s">
        <v>46</v>
      </c>
      <c r="K62" s="55" t="s">
        <v>46</v>
      </c>
      <c r="L62" s="55" t="s">
        <v>46</v>
      </c>
      <c r="M62" s="55" t="s">
        <v>46</v>
      </c>
      <c r="N62" s="59" t="s">
        <v>47</v>
      </c>
    </row>
    <row r="63" spans="1:14" x14ac:dyDescent="0.15">
      <c r="A63" s="35" t="s">
        <v>46</v>
      </c>
      <c r="B63" s="36" t="s">
        <v>46</v>
      </c>
      <c r="C63" s="36" t="s">
        <v>46</v>
      </c>
      <c r="D63" s="36" t="s">
        <v>46</v>
      </c>
      <c r="E63" s="36" t="s">
        <v>46</v>
      </c>
      <c r="F63" s="60" t="s">
        <v>46</v>
      </c>
      <c r="G63" s="38" t="s">
        <v>46</v>
      </c>
      <c r="H63" s="38"/>
      <c r="I63" s="61" t="s">
        <v>46</v>
      </c>
      <c r="J63" s="65" t="s">
        <v>46</v>
      </c>
      <c r="M63" s="51" t="s">
        <v>46</v>
      </c>
      <c r="N63" s="59" t="s">
        <v>47</v>
      </c>
    </row>
    <row r="64" spans="1:14" x14ac:dyDescent="0.15">
      <c r="A64" s="62" t="s">
        <v>70</v>
      </c>
      <c r="B64" s="55"/>
      <c r="C64" s="55"/>
      <c r="D64" s="55"/>
      <c r="E64" s="55"/>
      <c r="F64" s="26"/>
      <c r="G64" s="63"/>
      <c r="H64" s="28"/>
      <c r="I64" s="54" t="s">
        <v>46</v>
      </c>
      <c r="J64" s="63" t="s">
        <v>46</v>
      </c>
      <c r="K64" s="55" t="s">
        <v>69</v>
      </c>
      <c r="L64" s="55" t="s">
        <v>46</v>
      </c>
      <c r="M64" s="55" t="s">
        <v>46</v>
      </c>
      <c r="N64" s="59" t="s">
        <v>47</v>
      </c>
    </row>
    <row r="65" spans="1:14" x14ac:dyDescent="0.15">
      <c r="A65" s="29" t="s">
        <v>46</v>
      </c>
      <c r="B65" s="30" t="s">
        <v>46</v>
      </c>
      <c r="C65" s="30" t="s">
        <v>46</v>
      </c>
      <c r="D65" s="30" t="s">
        <v>46</v>
      </c>
      <c r="E65" s="30" t="s">
        <v>46</v>
      </c>
      <c r="F65" s="31" t="s">
        <v>46</v>
      </c>
      <c r="G65" s="32" t="s">
        <v>46</v>
      </c>
      <c r="H65" s="33"/>
      <c r="I65" s="56" t="s">
        <v>46</v>
      </c>
      <c r="J65" s="66" t="s">
        <v>46</v>
      </c>
      <c r="K65" s="55" t="s">
        <v>46</v>
      </c>
      <c r="L65" s="55" t="s">
        <v>46</v>
      </c>
      <c r="M65" s="55" t="s">
        <v>46</v>
      </c>
      <c r="N65" s="59" t="s">
        <v>47</v>
      </c>
    </row>
    <row r="66" spans="1:14" x14ac:dyDescent="0.15">
      <c r="A66" s="35" t="s">
        <v>46</v>
      </c>
      <c r="B66" s="36" t="s">
        <v>46</v>
      </c>
      <c r="C66" s="36" t="s">
        <v>46</v>
      </c>
      <c r="D66" s="36" t="s">
        <v>46</v>
      </c>
      <c r="E66" s="36" t="s">
        <v>46</v>
      </c>
      <c r="F66" s="60" t="s">
        <v>46</v>
      </c>
      <c r="G66" s="38" t="s">
        <v>46</v>
      </c>
      <c r="H66" s="38"/>
      <c r="I66" s="61" t="s">
        <v>46</v>
      </c>
      <c r="J66" s="65" t="s">
        <v>46</v>
      </c>
      <c r="M66" s="51" t="s">
        <v>46</v>
      </c>
      <c r="N66" s="59" t="s">
        <v>47</v>
      </c>
    </row>
    <row r="67" spans="1:14" x14ac:dyDescent="0.15">
      <c r="A67" s="62"/>
      <c r="B67" s="55" t="s">
        <v>71</v>
      </c>
      <c r="C67" s="55"/>
      <c r="D67" s="55"/>
      <c r="E67" s="55"/>
      <c r="F67" s="26"/>
      <c r="G67" s="63"/>
      <c r="H67" s="28"/>
      <c r="I67" s="54" t="s">
        <v>46</v>
      </c>
      <c r="J67" s="63" t="s">
        <v>46</v>
      </c>
      <c r="K67" s="55" t="s">
        <v>69</v>
      </c>
      <c r="L67" s="55" t="s">
        <v>46</v>
      </c>
      <c r="M67" s="55" t="s">
        <v>46</v>
      </c>
      <c r="N67" s="59" t="s">
        <v>47</v>
      </c>
    </row>
    <row r="68" spans="1:14" x14ac:dyDescent="0.15">
      <c r="A68" s="29" t="s">
        <v>46</v>
      </c>
      <c r="B68" s="30" t="s">
        <v>46</v>
      </c>
      <c r="C68" s="30" t="s">
        <v>46</v>
      </c>
      <c r="D68" s="30" t="s">
        <v>46</v>
      </c>
      <c r="E68" s="30" t="s">
        <v>46</v>
      </c>
      <c r="F68" s="31" t="s">
        <v>46</v>
      </c>
      <c r="G68" s="32" t="s">
        <v>46</v>
      </c>
      <c r="H68" s="33"/>
      <c r="I68" s="56" t="s">
        <v>46</v>
      </c>
      <c r="J68" s="66" t="s">
        <v>46</v>
      </c>
      <c r="K68" s="55" t="s">
        <v>46</v>
      </c>
      <c r="L68" s="55" t="s">
        <v>46</v>
      </c>
      <c r="M68" s="55" t="s">
        <v>46</v>
      </c>
      <c r="N68" s="59" t="s">
        <v>47</v>
      </c>
    </row>
    <row r="69" spans="1:14" x14ac:dyDescent="0.15">
      <c r="A69" s="35" t="s">
        <v>46</v>
      </c>
      <c r="B69" s="36" t="s">
        <v>46</v>
      </c>
      <c r="C69" s="36" t="s">
        <v>46</v>
      </c>
      <c r="D69" s="36" t="s">
        <v>46</v>
      </c>
      <c r="E69" s="36" t="s">
        <v>46</v>
      </c>
      <c r="F69" s="60" t="s">
        <v>46</v>
      </c>
      <c r="G69" s="38" t="s">
        <v>46</v>
      </c>
      <c r="H69" s="38"/>
      <c r="I69" s="61" t="s">
        <v>46</v>
      </c>
      <c r="J69" s="68" t="s">
        <v>46</v>
      </c>
      <c r="M69" s="51" t="s">
        <v>46</v>
      </c>
      <c r="N69" s="59" t="s">
        <v>47</v>
      </c>
    </row>
    <row r="70" spans="1:14" x14ac:dyDescent="0.15">
      <c r="A70" s="62"/>
      <c r="B70" s="55"/>
      <c r="C70" s="55" t="s">
        <v>72</v>
      </c>
      <c r="D70" s="55"/>
      <c r="E70" s="55"/>
      <c r="F70" s="26">
        <v>1</v>
      </c>
      <c r="G70" s="63" t="s">
        <v>95</v>
      </c>
      <c r="H70" s="67"/>
      <c r="I70" s="54" t="str">
        <f>IF(H70="","",ROUNDDOWN(F70*H70,0))</f>
        <v/>
      </c>
      <c r="J70" s="69" t="s">
        <v>46</v>
      </c>
      <c r="K70" s="55" t="s">
        <v>69</v>
      </c>
      <c r="L70" s="55" t="s">
        <v>46</v>
      </c>
      <c r="M70" s="55" t="s">
        <v>46</v>
      </c>
      <c r="N70" s="59" t="s">
        <v>47</v>
      </c>
    </row>
    <row r="71" spans="1:14" x14ac:dyDescent="0.15">
      <c r="A71" s="29" t="s">
        <v>46</v>
      </c>
      <c r="B71" s="30" t="s">
        <v>46</v>
      </c>
      <c r="C71" s="30" t="s">
        <v>46</v>
      </c>
      <c r="D71" s="30" t="s">
        <v>46</v>
      </c>
      <c r="E71" s="30" t="s">
        <v>46</v>
      </c>
      <c r="F71" s="31"/>
      <c r="G71" s="32" t="s">
        <v>46</v>
      </c>
      <c r="H71" s="33"/>
      <c r="I71" s="56" t="s">
        <v>46</v>
      </c>
      <c r="J71" s="70" t="s">
        <v>46</v>
      </c>
      <c r="K71" s="55" t="s">
        <v>46</v>
      </c>
      <c r="L71" s="55" t="s">
        <v>46</v>
      </c>
      <c r="M71" s="55" t="s">
        <v>46</v>
      </c>
      <c r="N71" s="59" t="s">
        <v>47</v>
      </c>
    </row>
    <row r="72" spans="1:14" x14ac:dyDescent="0.15">
      <c r="A72" s="35" t="s">
        <v>46</v>
      </c>
      <c r="B72" s="36" t="s">
        <v>46</v>
      </c>
      <c r="C72" s="36" t="s">
        <v>46</v>
      </c>
      <c r="D72" s="36" t="s">
        <v>46</v>
      </c>
      <c r="E72" s="36" t="s">
        <v>46</v>
      </c>
      <c r="F72" s="60" t="s">
        <v>46</v>
      </c>
      <c r="G72" s="38" t="s">
        <v>46</v>
      </c>
      <c r="H72" s="38"/>
      <c r="I72" s="61" t="s">
        <v>46</v>
      </c>
      <c r="J72" s="68" t="s">
        <v>46</v>
      </c>
      <c r="M72" s="51" t="s">
        <v>46</v>
      </c>
      <c r="N72" s="59" t="s">
        <v>47</v>
      </c>
    </row>
    <row r="73" spans="1:14" x14ac:dyDescent="0.15">
      <c r="A73" s="62"/>
      <c r="B73" s="55"/>
      <c r="C73" s="55" t="s">
        <v>73</v>
      </c>
      <c r="D73" s="55"/>
      <c r="E73" s="55"/>
      <c r="F73" s="26">
        <v>1</v>
      </c>
      <c r="G73" s="63" t="s">
        <v>95</v>
      </c>
      <c r="H73" s="67"/>
      <c r="I73" s="54" t="str">
        <f>IF(H73="","",ROUNDDOWN(F73*H73,0))</f>
        <v/>
      </c>
      <c r="J73" s="69" t="s">
        <v>46</v>
      </c>
      <c r="K73" s="55" t="s">
        <v>69</v>
      </c>
      <c r="L73" s="55" t="s">
        <v>46</v>
      </c>
      <c r="M73" s="55" t="s">
        <v>46</v>
      </c>
      <c r="N73" s="59" t="s">
        <v>47</v>
      </c>
    </row>
    <row r="74" spans="1:14" x14ac:dyDescent="0.15">
      <c r="A74" s="29" t="s">
        <v>46</v>
      </c>
      <c r="B74" s="30" t="s">
        <v>46</v>
      </c>
      <c r="C74" s="30" t="s">
        <v>46</v>
      </c>
      <c r="D74" s="30" t="s">
        <v>46</v>
      </c>
      <c r="E74" s="30" t="s">
        <v>46</v>
      </c>
      <c r="F74" s="31"/>
      <c r="G74" s="32" t="s">
        <v>46</v>
      </c>
      <c r="H74" s="33"/>
      <c r="I74" s="56" t="s">
        <v>46</v>
      </c>
      <c r="J74" s="70" t="s">
        <v>46</v>
      </c>
      <c r="K74" s="55" t="s">
        <v>46</v>
      </c>
      <c r="L74" s="55" t="s">
        <v>46</v>
      </c>
      <c r="M74" s="55" t="s">
        <v>46</v>
      </c>
      <c r="N74" s="59" t="s">
        <v>47</v>
      </c>
    </row>
    <row r="75" spans="1:14" x14ac:dyDescent="0.15">
      <c r="A75" s="35" t="s">
        <v>46</v>
      </c>
      <c r="B75" s="36" t="s">
        <v>46</v>
      </c>
      <c r="C75" s="36" t="s">
        <v>46</v>
      </c>
      <c r="D75" s="36" t="s">
        <v>46</v>
      </c>
      <c r="E75" s="36" t="s">
        <v>46</v>
      </c>
      <c r="F75" s="60" t="s">
        <v>46</v>
      </c>
      <c r="G75" s="38" t="s">
        <v>46</v>
      </c>
      <c r="H75" s="38"/>
      <c r="I75" s="61" t="s">
        <v>46</v>
      </c>
      <c r="J75" s="68" t="s">
        <v>46</v>
      </c>
      <c r="M75" s="51" t="s">
        <v>46</v>
      </c>
      <c r="N75" s="59" t="s">
        <v>47</v>
      </c>
    </row>
    <row r="76" spans="1:14" x14ac:dyDescent="0.15">
      <c r="A76" s="62"/>
      <c r="B76" s="55" t="s">
        <v>76</v>
      </c>
      <c r="C76" s="55"/>
      <c r="D76" s="55"/>
      <c r="E76" s="55"/>
      <c r="F76" s="26"/>
      <c r="G76" s="63"/>
      <c r="H76" s="67"/>
      <c r="I76" s="54" t="str">
        <f>IF(H76="","",H76)</f>
        <v/>
      </c>
      <c r="J76" s="69" t="s">
        <v>46</v>
      </c>
      <c r="K76" s="55" t="s">
        <v>75</v>
      </c>
      <c r="L76" s="55" t="s">
        <v>74</v>
      </c>
      <c r="M76" s="55" t="s">
        <v>46</v>
      </c>
      <c r="N76" s="59" t="s">
        <v>47</v>
      </c>
    </row>
    <row r="77" spans="1:14" x14ac:dyDescent="0.15">
      <c r="A77" s="29" t="s">
        <v>46</v>
      </c>
      <c r="B77" s="30" t="s">
        <v>46</v>
      </c>
      <c r="C77" s="30" t="s">
        <v>46</v>
      </c>
      <c r="D77" s="30" t="s">
        <v>46</v>
      </c>
      <c r="E77" s="30" t="s">
        <v>46</v>
      </c>
      <c r="F77" s="31" t="s">
        <v>46</v>
      </c>
      <c r="G77" s="32" t="s">
        <v>46</v>
      </c>
      <c r="H77" s="33"/>
      <c r="I77" s="56" t="s">
        <v>46</v>
      </c>
      <c r="J77" s="70" t="s">
        <v>46</v>
      </c>
      <c r="K77" s="55" t="s">
        <v>46</v>
      </c>
      <c r="L77" s="55" t="s">
        <v>46</v>
      </c>
      <c r="M77" s="55" t="s">
        <v>46</v>
      </c>
      <c r="N77" s="59" t="s">
        <v>47</v>
      </c>
    </row>
    <row r="78" spans="1:14" x14ac:dyDescent="0.15">
      <c r="A78" s="35" t="s">
        <v>46</v>
      </c>
      <c r="B78" s="36" t="s">
        <v>46</v>
      </c>
      <c r="C78" s="36" t="s">
        <v>46</v>
      </c>
      <c r="D78" s="36" t="s">
        <v>46</v>
      </c>
      <c r="E78" s="36" t="s">
        <v>46</v>
      </c>
      <c r="F78" s="60" t="s">
        <v>46</v>
      </c>
      <c r="G78" s="38" t="s">
        <v>46</v>
      </c>
      <c r="H78" s="38"/>
      <c r="I78" s="61" t="s">
        <v>46</v>
      </c>
      <c r="J78" s="68" t="s">
        <v>46</v>
      </c>
      <c r="M78" s="51" t="s">
        <v>46</v>
      </c>
      <c r="N78" s="59" t="s">
        <v>47</v>
      </c>
    </row>
    <row r="79" spans="1:14" x14ac:dyDescent="0.15">
      <c r="A79" s="62"/>
      <c r="B79" s="55" t="s">
        <v>78</v>
      </c>
      <c r="C79" s="55"/>
      <c r="D79" s="55"/>
      <c r="E79" s="55"/>
      <c r="F79" s="26"/>
      <c r="G79" s="63"/>
      <c r="H79" s="67"/>
      <c r="I79" s="54" t="str">
        <f>IF(H79="","",H79)</f>
        <v/>
      </c>
      <c r="J79" s="69" t="s">
        <v>46</v>
      </c>
      <c r="K79" s="55" t="s">
        <v>77</v>
      </c>
      <c r="L79" s="55" t="s">
        <v>74</v>
      </c>
      <c r="M79" s="55" t="s">
        <v>46</v>
      </c>
      <c r="N79" s="59" t="s">
        <v>47</v>
      </c>
    </row>
    <row r="80" spans="1:14" x14ac:dyDescent="0.15">
      <c r="A80" s="29" t="s">
        <v>46</v>
      </c>
      <c r="B80" s="30" t="s">
        <v>46</v>
      </c>
      <c r="C80" s="30" t="s">
        <v>46</v>
      </c>
      <c r="D80" s="30" t="s">
        <v>46</v>
      </c>
      <c r="E80" s="30" t="s">
        <v>46</v>
      </c>
      <c r="F80" s="31" t="s">
        <v>46</v>
      </c>
      <c r="G80" s="32" t="s">
        <v>46</v>
      </c>
      <c r="H80" s="33"/>
      <c r="I80" s="56" t="s">
        <v>46</v>
      </c>
      <c r="J80" s="70" t="s">
        <v>46</v>
      </c>
      <c r="K80" s="55" t="s">
        <v>46</v>
      </c>
      <c r="L80" s="55" t="s">
        <v>46</v>
      </c>
      <c r="M80" s="55" t="s">
        <v>46</v>
      </c>
      <c r="N80" s="59" t="s">
        <v>47</v>
      </c>
    </row>
    <row r="81" spans="1:14" x14ac:dyDescent="0.15">
      <c r="A81" s="35" t="s">
        <v>46</v>
      </c>
      <c r="B81" s="36" t="s">
        <v>46</v>
      </c>
      <c r="C81" s="36" t="s">
        <v>46</v>
      </c>
      <c r="D81" s="36" t="s">
        <v>46</v>
      </c>
      <c r="E81" s="36" t="s">
        <v>46</v>
      </c>
      <c r="F81" s="60" t="s">
        <v>46</v>
      </c>
      <c r="G81" s="38" t="s">
        <v>46</v>
      </c>
      <c r="H81" s="38"/>
      <c r="I81" s="61" t="s">
        <v>46</v>
      </c>
      <c r="J81" s="65" t="s">
        <v>46</v>
      </c>
      <c r="M81" s="51" t="s">
        <v>46</v>
      </c>
      <c r="N81" s="59" t="s">
        <v>47</v>
      </c>
    </row>
    <row r="82" spans="1:14" x14ac:dyDescent="0.15">
      <c r="A82" s="62" t="s">
        <v>14</v>
      </c>
      <c r="B82" s="55"/>
      <c r="C82" s="55"/>
      <c r="D82" s="55"/>
      <c r="E82" s="55"/>
      <c r="F82" s="26"/>
      <c r="G82" s="63"/>
      <c r="H82" s="28"/>
      <c r="I82" s="54">
        <f>SUM(I63:I80)-SUMIF(L9:L80,"109",I9:I80)</f>
        <v>0</v>
      </c>
      <c r="J82" s="63" t="s">
        <v>46</v>
      </c>
      <c r="K82" s="55" t="s">
        <v>79</v>
      </c>
      <c r="L82" s="55" t="s">
        <v>68</v>
      </c>
      <c r="M82" s="55" t="s">
        <v>46</v>
      </c>
      <c r="N82" s="59" t="s">
        <v>47</v>
      </c>
    </row>
    <row r="83" spans="1:14" x14ac:dyDescent="0.15">
      <c r="A83" s="29" t="s">
        <v>46</v>
      </c>
      <c r="B83" s="30" t="s">
        <v>46</v>
      </c>
      <c r="C83" s="30" t="s">
        <v>46</v>
      </c>
      <c r="D83" s="30" t="s">
        <v>46</v>
      </c>
      <c r="E83" s="30" t="s">
        <v>46</v>
      </c>
      <c r="F83" s="31" t="s">
        <v>46</v>
      </c>
      <c r="G83" s="32" t="s">
        <v>46</v>
      </c>
      <c r="H83" s="33"/>
      <c r="I83" s="56" t="s">
        <v>46</v>
      </c>
      <c r="J83" s="66" t="s">
        <v>46</v>
      </c>
      <c r="K83" s="55" t="s">
        <v>46</v>
      </c>
      <c r="L83" s="55" t="s">
        <v>46</v>
      </c>
      <c r="M83" s="55" t="s">
        <v>46</v>
      </c>
      <c r="N83" s="59" t="s">
        <v>47</v>
      </c>
    </row>
    <row r="84" spans="1:14" x14ac:dyDescent="0.15">
      <c r="A84" s="35" t="s">
        <v>46</v>
      </c>
      <c r="B84" s="36" t="s">
        <v>46</v>
      </c>
      <c r="C84" s="36" t="s">
        <v>46</v>
      </c>
      <c r="D84" s="36" t="s">
        <v>46</v>
      </c>
      <c r="E84" s="36" t="s">
        <v>46</v>
      </c>
      <c r="F84" s="60" t="s">
        <v>46</v>
      </c>
      <c r="G84" s="38" t="s">
        <v>46</v>
      </c>
      <c r="H84" s="38"/>
      <c r="I84" s="61" t="s">
        <v>46</v>
      </c>
      <c r="J84" s="65" t="s">
        <v>46</v>
      </c>
      <c r="M84" s="51" t="s">
        <v>46</v>
      </c>
      <c r="N84" s="59" t="s">
        <v>47</v>
      </c>
    </row>
    <row r="85" spans="1:14" x14ac:dyDescent="0.15">
      <c r="A85" s="62" t="s">
        <v>15</v>
      </c>
      <c r="B85" s="55"/>
      <c r="C85" s="55"/>
      <c r="D85" s="55"/>
      <c r="E85" s="55"/>
      <c r="F85" s="26"/>
      <c r="G85" s="63"/>
      <c r="H85" s="28"/>
      <c r="I85" s="54">
        <f>SUMIF(L9:L83,"2",I9:I83)</f>
        <v>0</v>
      </c>
      <c r="J85" s="63" t="s">
        <v>46</v>
      </c>
      <c r="K85" s="55" t="s">
        <v>81</v>
      </c>
      <c r="L85" s="55" t="s">
        <v>80</v>
      </c>
      <c r="M85" s="55" t="s">
        <v>46</v>
      </c>
      <c r="N85" s="59" t="s">
        <v>47</v>
      </c>
    </row>
    <row r="86" spans="1:14" x14ac:dyDescent="0.15">
      <c r="A86" s="29" t="s">
        <v>46</v>
      </c>
      <c r="B86" s="30" t="s">
        <v>46</v>
      </c>
      <c r="C86" s="30" t="s">
        <v>46</v>
      </c>
      <c r="D86" s="30" t="s">
        <v>46</v>
      </c>
      <c r="E86" s="30" t="s">
        <v>46</v>
      </c>
      <c r="F86" s="31" t="s">
        <v>46</v>
      </c>
      <c r="G86" s="32" t="s">
        <v>46</v>
      </c>
      <c r="H86" s="33"/>
      <c r="I86" s="56" t="s">
        <v>46</v>
      </c>
      <c r="J86" s="66" t="s">
        <v>46</v>
      </c>
      <c r="K86" s="55" t="s">
        <v>46</v>
      </c>
      <c r="L86" s="55" t="s">
        <v>46</v>
      </c>
      <c r="M86" s="55" t="s">
        <v>46</v>
      </c>
      <c r="N86" s="59" t="s">
        <v>47</v>
      </c>
    </row>
    <row r="87" spans="1:14" x14ac:dyDescent="0.15">
      <c r="A87" s="35" t="s">
        <v>46</v>
      </c>
      <c r="B87" s="36" t="s">
        <v>46</v>
      </c>
      <c r="C87" s="36" t="s">
        <v>46</v>
      </c>
      <c r="D87" s="36" t="s">
        <v>46</v>
      </c>
      <c r="E87" s="36" t="s">
        <v>46</v>
      </c>
      <c r="F87" s="60" t="s">
        <v>46</v>
      </c>
      <c r="G87" s="38" t="s">
        <v>46</v>
      </c>
      <c r="H87" s="38"/>
      <c r="I87" s="61" t="s">
        <v>46</v>
      </c>
      <c r="J87" s="68" t="s">
        <v>46</v>
      </c>
      <c r="M87" s="51" t="s">
        <v>46</v>
      </c>
      <c r="N87" s="59" t="s">
        <v>47</v>
      </c>
    </row>
    <row r="88" spans="1:14" x14ac:dyDescent="0.15">
      <c r="A88" s="62"/>
      <c r="B88" s="55" t="s">
        <v>83</v>
      </c>
      <c r="C88" s="55"/>
      <c r="D88" s="55"/>
      <c r="E88" s="55"/>
      <c r="F88" s="26"/>
      <c r="G88" s="63"/>
      <c r="H88" s="67"/>
      <c r="I88" s="54" t="str">
        <f>IF(H88="","",H88)</f>
        <v/>
      </c>
      <c r="J88" s="69" t="s">
        <v>46</v>
      </c>
      <c r="K88" s="55" t="s">
        <v>82</v>
      </c>
      <c r="L88" s="55" t="s">
        <v>80</v>
      </c>
      <c r="M88" s="55" t="s">
        <v>46</v>
      </c>
      <c r="N88" s="59" t="s">
        <v>47</v>
      </c>
    </row>
    <row r="89" spans="1:14" x14ac:dyDescent="0.15">
      <c r="A89" s="29" t="s">
        <v>46</v>
      </c>
      <c r="B89" s="30" t="s">
        <v>46</v>
      </c>
      <c r="C89" s="30" t="s">
        <v>46</v>
      </c>
      <c r="D89" s="30" t="s">
        <v>46</v>
      </c>
      <c r="E89" s="30" t="s">
        <v>46</v>
      </c>
      <c r="F89" s="31" t="s">
        <v>46</v>
      </c>
      <c r="G89" s="32" t="s">
        <v>46</v>
      </c>
      <c r="H89" s="33"/>
      <c r="I89" s="56" t="s">
        <v>46</v>
      </c>
      <c r="J89" s="70" t="s">
        <v>46</v>
      </c>
      <c r="K89" s="55" t="s">
        <v>46</v>
      </c>
      <c r="L89" s="55" t="s">
        <v>46</v>
      </c>
      <c r="M89" s="55" t="s">
        <v>46</v>
      </c>
      <c r="N89" s="59" t="s">
        <v>47</v>
      </c>
    </row>
    <row r="90" spans="1:14" x14ac:dyDescent="0.15">
      <c r="A90" s="35" t="s">
        <v>46</v>
      </c>
      <c r="B90" s="36" t="s">
        <v>46</v>
      </c>
      <c r="C90" s="36" t="s">
        <v>46</v>
      </c>
      <c r="D90" s="36" t="s">
        <v>46</v>
      </c>
      <c r="E90" s="36" t="s">
        <v>46</v>
      </c>
      <c r="F90" s="60" t="s">
        <v>46</v>
      </c>
      <c r="G90" s="38" t="s">
        <v>46</v>
      </c>
      <c r="H90" s="38"/>
      <c r="I90" s="61" t="s">
        <v>46</v>
      </c>
      <c r="J90" s="65" t="s">
        <v>46</v>
      </c>
      <c r="M90" s="51" t="s">
        <v>46</v>
      </c>
      <c r="N90" s="59" t="s">
        <v>47</v>
      </c>
    </row>
    <row r="91" spans="1:14" x14ac:dyDescent="0.15">
      <c r="A91" s="62" t="s">
        <v>16</v>
      </c>
      <c r="B91" s="55"/>
      <c r="C91" s="55"/>
      <c r="D91" s="55"/>
      <c r="E91" s="55"/>
      <c r="F91" s="26"/>
      <c r="G91" s="63"/>
      <c r="H91" s="28"/>
      <c r="I91" s="54">
        <f>SUMIF(L9:L89,"4",I9:I89)</f>
        <v>0</v>
      </c>
      <c r="J91" s="63" t="s">
        <v>46</v>
      </c>
      <c r="K91" s="55" t="s">
        <v>85</v>
      </c>
      <c r="L91" s="55" t="s">
        <v>84</v>
      </c>
      <c r="M91" s="55" t="s">
        <v>46</v>
      </c>
      <c r="N91" s="59" t="s">
        <v>47</v>
      </c>
    </row>
    <row r="92" spans="1:14" x14ac:dyDescent="0.15">
      <c r="A92" s="29" t="s">
        <v>46</v>
      </c>
      <c r="B92" s="30" t="s">
        <v>46</v>
      </c>
      <c r="C92" s="30" t="s">
        <v>46</v>
      </c>
      <c r="D92" s="30" t="s">
        <v>46</v>
      </c>
      <c r="E92" s="30" t="s">
        <v>46</v>
      </c>
      <c r="F92" s="31" t="s">
        <v>46</v>
      </c>
      <c r="G92" s="32" t="s">
        <v>46</v>
      </c>
      <c r="H92" s="33"/>
      <c r="I92" s="56" t="s">
        <v>46</v>
      </c>
      <c r="J92" s="66" t="s">
        <v>46</v>
      </c>
      <c r="K92" s="55" t="s">
        <v>46</v>
      </c>
      <c r="L92" s="55" t="s">
        <v>46</v>
      </c>
      <c r="M92" s="55" t="s">
        <v>46</v>
      </c>
      <c r="N92" s="59" t="s">
        <v>47</v>
      </c>
    </row>
    <row r="93" spans="1:14" x14ac:dyDescent="0.15">
      <c r="A93" s="35" t="s">
        <v>46</v>
      </c>
      <c r="B93" s="36" t="s">
        <v>46</v>
      </c>
      <c r="C93" s="36" t="s">
        <v>46</v>
      </c>
      <c r="D93" s="36" t="s">
        <v>46</v>
      </c>
      <c r="E93" s="36" t="s">
        <v>46</v>
      </c>
      <c r="F93" s="60" t="s">
        <v>46</v>
      </c>
      <c r="G93" s="38" t="s">
        <v>46</v>
      </c>
      <c r="H93" s="38"/>
      <c r="I93" s="61" t="s">
        <v>46</v>
      </c>
      <c r="J93" s="74" t="s">
        <v>184</v>
      </c>
      <c r="M93" s="51" t="s">
        <v>46</v>
      </c>
      <c r="N93" s="59" t="s">
        <v>47</v>
      </c>
    </row>
    <row r="94" spans="1:14" x14ac:dyDescent="0.15">
      <c r="A94" s="62"/>
      <c r="B94" s="55" t="s">
        <v>87</v>
      </c>
      <c r="C94" s="55"/>
      <c r="D94" s="55"/>
      <c r="E94" s="55"/>
      <c r="F94" s="26"/>
      <c r="G94" s="63"/>
      <c r="H94" s="67"/>
      <c r="I94" s="54" t="str">
        <f>IF(H94="","",H94)</f>
        <v/>
      </c>
      <c r="J94" s="75"/>
      <c r="K94" s="55" t="s">
        <v>86</v>
      </c>
      <c r="L94" s="55" t="s">
        <v>84</v>
      </c>
      <c r="M94" s="55" t="s">
        <v>46</v>
      </c>
      <c r="N94" s="59" t="s">
        <v>47</v>
      </c>
    </row>
    <row r="95" spans="1:14" x14ac:dyDescent="0.15">
      <c r="A95" s="29" t="s">
        <v>46</v>
      </c>
      <c r="B95" s="30" t="s">
        <v>46</v>
      </c>
      <c r="C95" s="30" t="s">
        <v>46</v>
      </c>
      <c r="D95" s="30" t="s">
        <v>46</v>
      </c>
      <c r="E95" s="30" t="s">
        <v>46</v>
      </c>
      <c r="F95" s="31" t="s">
        <v>46</v>
      </c>
      <c r="G95" s="32" t="s">
        <v>46</v>
      </c>
      <c r="H95" s="33"/>
      <c r="I95" s="56" t="s">
        <v>46</v>
      </c>
      <c r="J95" s="76"/>
      <c r="K95" s="55" t="s">
        <v>46</v>
      </c>
      <c r="L95" s="55" t="s">
        <v>46</v>
      </c>
      <c r="M95" s="55" t="s">
        <v>46</v>
      </c>
      <c r="N95" s="59" t="s">
        <v>47</v>
      </c>
    </row>
    <row r="96" spans="1:14" x14ac:dyDescent="0.15">
      <c r="A96" s="35" t="s">
        <v>46</v>
      </c>
      <c r="B96" s="36" t="s">
        <v>46</v>
      </c>
      <c r="C96" s="36" t="s">
        <v>46</v>
      </c>
      <c r="D96" s="36" t="s">
        <v>46</v>
      </c>
      <c r="E96" s="36" t="s">
        <v>46</v>
      </c>
      <c r="F96" s="60" t="s">
        <v>46</v>
      </c>
      <c r="G96" s="38" t="s">
        <v>46</v>
      </c>
      <c r="H96" s="38"/>
      <c r="I96" s="61" t="s">
        <v>46</v>
      </c>
      <c r="J96" s="68" t="s">
        <v>46</v>
      </c>
      <c r="M96" s="51" t="s">
        <v>46</v>
      </c>
      <c r="N96" s="59" t="s">
        <v>47</v>
      </c>
    </row>
    <row r="97" spans="1:14" x14ac:dyDescent="0.15">
      <c r="A97" s="62"/>
      <c r="B97" s="55" t="s">
        <v>89</v>
      </c>
      <c r="C97" s="55"/>
      <c r="D97" s="55"/>
      <c r="E97" s="55"/>
      <c r="F97" s="26"/>
      <c r="G97" s="63"/>
      <c r="H97" s="67"/>
      <c r="I97" s="54" t="str">
        <f>IF(H97="","",H97)</f>
        <v/>
      </c>
      <c r="J97" s="69" t="s">
        <v>46</v>
      </c>
      <c r="K97" s="55" t="s">
        <v>88</v>
      </c>
      <c r="L97" s="55" t="s">
        <v>84</v>
      </c>
      <c r="M97" s="55" t="s">
        <v>46</v>
      </c>
      <c r="N97" s="59" t="s">
        <v>47</v>
      </c>
    </row>
    <row r="98" spans="1:14" x14ac:dyDescent="0.15">
      <c r="A98" s="29" t="s">
        <v>46</v>
      </c>
      <c r="B98" s="30" t="s">
        <v>46</v>
      </c>
      <c r="C98" s="30" t="s">
        <v>46</v>
      </c>
      <c r="D98" s="30" t="s">
        <v>46</v>
      </c>
      <c r="E98" s="30" t="s">
        <v>46</v>
      </c>
      <c r="F98" s="31" t="s">
        <v>46</v>
      </c>
      <c r="G98" s="32" t="s">
        <v>46</v>
      </c>
      <c r="H98" s="33"/>
      <c r="I98" s="56" t="s">
        <v>46</v>
      </c>
      <c r="J98" s="70" t="s">
        <v>46</v>
      </c>
      <c r="K98" s="55" t="s">
        <v>46</v>
      </c>
      <c r="L98" s="55" t="s">
        <v>46</v>
      </c>
      <c r="M98" s="55" t="s">
        <v>46</v>
      </c>
      <c r="N98" s="59" t="s">
        <v>47</v>
      </c>
    </row>
    <row r="99" spans="1:14" x14ac:dyDescent="0.15">
      <c r="A99" s="35" t="s">
        <v>46</v>
      </c>
      <c r="B99" s="36" t="s">
        <v>46</v>
      </c>
      <c r="C99" s="36" t="s">
        <v>46</v>
      </c>
      <c r="D99" s="36" t="s">
        <v>46</v>
      </c>
      <c r="E99" s="36" t="s">
        <v>46</v>
      </c>
      <c r="F99" s="60" t="s">
        <v>46</v>
      </c>
      <c r="G99" s="38" t="s">
        <v>46</v>
      </c>
      <c r="H99" s="38"/>
      <c r="I99" s="61" t="s">
        <v>46</v>
      </c>
      <c r="J99" s="65" t="s">
        <v>46</v>
      </c>
      <c r="M99" s="51" t="s">
        <v>46</v>
      </c>
      <c r="N99" s="59" t="s">
        <v>47</v>
      </c>
    </row>
    <row r="100" spans="1:14" x14ac:dyDescent="0.15">
      <c r="A100" s="62" t="s">
        <v>17</v>
      </c>
      <c r="B100" s="55"/>
      <c r="C100" s="55"/>
      <c r="D100" s="55"/>
      <c r="E100" s="55"/>
      <c r="F100" s="26"/>
      <c r="G100" s="63"/>
      <c r="H100" s="28"/>
      <c r="I100" s="54">
        <f>ROUNDDOWN(SUMIF(L9:L98,"5",I9:I98),-4)</f>
        <v>0</v>
      </c>
      <c r="J100" s="63" t="s">
        <v>46</v>
      </c>
      <c r="K100" s="55" t="s">
        <v>91</v>
      </c>
      <c r="L100" s="55" t="s">
        <v>90</v>
      </c>
      <c r="M100" s="55" t="s">
        <v>46</v>
      </c>
      <c r="N100" s="59" t="s">
        <v>47</v>
      </c>
    </row>
    <row r="101" spans="1:14" x14ac:dyDescent="0.15">
      <c r="A101" s="29" t="s">
        <v>46</v>
      </c>
      <c r="B101" s="30" t="s">
        <v>46</v>
      </c>
      <c r="C101" s="30" t="s">
        <v>46</v>
      </c>
      <c r="D101" s="30" t="s">
        <v>46</v>
      </c>
      <c r="E101" s="30" t="s">
        <v>46</v>
      </c>
      <c r="F101" s="31" t="s">
        <v>46</v>
      </c>
      <c r="G101" s="32" t="s">
        <v>46</v>
      </c>
      <c r="H101" s="33"/>
      <c r="I101" s="56" t="s">
        <v>46</v>
      </c>
      <c r="J101" s="66" t="s">
        <v>46</v>
      </c>
      <c r="K101" s="55" t="s">
        <v>46</v>
      </c>
      <c r="L101" s="55" t="s">
        <v>46</v>
      </c>
      <c r="M101" s="55" t="s">
        <v>46</v>
      </c>
      <c r="N101" s="59" t="s">
        <v>47</v>
      </c>
    </row>
    <row r="102" spans="1:14" x14ac:dyDescent="0.15">
      <c r="A102" s="35" t="s">
        <v>46</v>
      </c>
      <c r="B102" s="36" t="s">
        <v>46</v>
      </c>
      <c r="C102" s="36" t="s">
        <v>46</v>
      </c>
      <c r="D102" s="36" t="s">
        <v>46</v>
      </c>
      <c r="E102" s="36" t="s">
        <v>46</v>
      </c>
      <c r="F102" s="60" t="s">
        <v>46</v>
      </c>
      <c r="G102" s="38" t="s">
        <v>46</v>
      </c>
      <c r="H102" s="38"/>
      <c r="I102" s="61" t="s">
        <v>46</v>
      </c>
      <c r="J102" s="65" t="s">
        <v>46</v>
      </c>
      <c r="M102" s="51" t="s">
        <v>46</v>
      </c>
      <c r="N102" s="59" t="s">
        <v>47</v>
      </c>
    </row>
    <row r="103" spans="1:14" x14ac:dyDescent="0.15">
      <c r="A103" s="62"/>
      <c r="B103" s="55" t="s">
        <v>93</v>
      </c>
      <c r="C103" s="55"/>
      <c r="D103" s="55"/>
      <c r="E103" s="55"/>
      <c r="F103" s="26"/>
      <c r="G103" s="63"/>
      <c r="H103" s="28"/>
      <c r="I103" s="54">
        <f>(SUMIF(L9:L101,"7",I9:I101))*0.1</f>
        <v>0</v>
      </c>
      <c r="J103" s="63" t="s">
        <v>46</v>
      </c>
      <c r="K103" s="55" t="s">
        <v>92</v>
      </c>
      <c r="L103" s="55" t="s">
        <v>90</v>
      </c>
      <c r="M103" s="55" t="s">
        <v>46</v>
      </c>
      <c r="N103" s="59" t="s">
        <v>47</v>
      </c>
    </row>
    <row r="104" spans="1:14" x14ac:dyDescent="0.15">
      <c r="A104" s="29" t="s">
        <v>46</v>
      </c>
      <c r="B104" s="30" t="s">
        <v>46</v>
      </c>
      <c r="C104" s="30" t="s">
        <v>46</v>
      </c>
      <c r="D104" s="30" t="s">
        <v>46</v>
      </c>
      <c r="E104" s="30" t="s">
        <v>46</v>
      </c>
      <c r="F104" s="31" t="s">
        <v>46</v>
      </c>
      <c r="G104" s="32" t="s">
        <v>46</v>
      </c>
      <c r="H104" s="33"/>
      <c r="I104" s="56" t="s">
        <v>46</v>
      </c>
      <c r="J104" s="66" t="s">
        <v>46</v>
      </c>
      <c r="K104" s="55" t="s">
        <v>46</v>
      </c>
      <c r="L104" s="55" t="s">
        <v>46</v>
      </c>
      <c r="M104" s="55" t="s">
        <v>46</v>
      </c>
      <c r="N104" s="59" t="s">
        <v>47</v>
      </c>
    </row>
    <row r="105" spans="1:14" x14ac:dyDescent="0.15">
      <c r="A105" s="35" t="s">
        <v>46</v>
      </c>
      <c r="B105" s="36" t="s">
        <v>46</v>
      </c>
      <c r="C105" s="36" t="s">
        <v>46</v>
      </c>
      <c r="D105" s="36" t="s">
        <v>46</v>
      </c>
      <c r="E105" s="36" t="s">
        <v>46</v>
      </c>
      <c r="F105" s="60" t="s">
        <v>46</v>
      </c>
      <c r="G105" s="38" t="s">
        <v>46</v>
      </c>
      <c r="H105" s="38"/>
      <c r="I105" s="61" t="s">
        <v>46</v>
      </c>
      <c r="J105" s="65" t="s">
        <v>46</v>
      </c>
      <c r="M105" s="51" t="s">
        <v>46</v>
      </c>
      <c r="N105" s="59" t="s">
        <v>47</v>
      </c>
    </row>
    <row r="106" spans="1:14" x14ac:dyDescent="0.15">
      <c r="A106" s="62" t="s">
        <v>18</v>
      </c>
      <c r="B106" s="55"/>
      <c r="C106" s="55"/>
      <c r="D106" s="55"/>
      <c r="E106" s="55"/>
      <c r="F106" s="26"/>
      <c r="G106" s="63"/>
      <c r="H106" s="28"/>
      <c r="I106" s="54">
        <f>SUMIF(L9:L104,"7",I9:I104)</f>
        <v>0</v>
      </c>
      <c r="J106" s="63" t="s">
        <v>46</v>
      </c>
      <c r="K106" s="55" t="s">
        <v>94</v>
      </c>
      <c r="L106" s="55" t="s">
        <v>46</v>
      </c>
      <c r="M106" s="55" t="s">
        <v>46</v>
      </c>
      <c r="N106" s="59" t="s">
        <v>47</v>
      </c>
    </row>
    <row r="107" spans="1:14" x14ac:dyDescent="0.15">
      <c r="A107" s="29" t="s">
        <v>46</v>
      </c>
      <c r="B107" s="30" t="s">
        <v>46</v>
      </c>
      <c r="C107" s="30" t="s">
        <v>46</v>
      </c>
      <c r="D107" s="30" t="s">
        <v>46</v>
      </c>
      <c r="E107" s="30" t="s">
        <v>46</v>
      </c>
      <c r="F107" s="31" t="s">
        <v>46</v>
      </c>
      <c r="G107" s="32" t="s">
        <v>46</v>
      </c>
      <c r="H107" s="33"/>
      <c r="I107" s="56" t="s">
        <v>46</v>
      </c>
      <c r="J107" s="66" t="s">
        <v>46</v>
      </c>
      <c r="K107" s="55" t="s">
        <v>46</v>
      </c>
      <c r="L107" s="55" t="s">
        <v>46</v>
      </c>
      <c r="M107" s="55" t="s">
        <v>46</v>
      </c>
      <c r="N107" s="59" t="s">
        <v>47</v>
      </c>
    </row>
    <row r="108" spans="1:14" ht="9.9499999999999993" customHeight="1" x14ac:dyDescent="0.15">
      <c r="A108" s="3"/>
      <c r="B108" s="3"/>
      <c r="C108" s="3"/>
      <c r="D108" s="3"/>
      <c r="E108" s="44"/>
      <c r="F108" s="6"/>
      <c r="G108" s="8"/>
      <c r="H108" s="3"/>
      <c r="I108" s="57"/>
      <c r="J108" s="3"/>
      <c r="K108" s="55"/>
      <c r="L108" s="55"/>
    </row>
    <row r="109" spans="1:14" ht="13.5" customHeight="1" x14ac:dyDescent="0.15">
      <c r="A109" s="3" t="s">
        <v>42</v>
      </c>
    </row>
    <row r="110" spans="1:14" ht="12.75" customHeight="1" x14ac:dyDescent="0.15"/>
    <row r="111" spans="1:14" ht="12.75" customHeight="1" x14ac:dyDescent="0.15"/>
    <row r="112" spans="1:14" ht="13.5" customHeight="1" x14ac:dyDescent="0.15"/>
    <row r="113" ht="12.75" customHeight="1" x14ac:dyDescent="0.15"/>
    <row r="114" ht="12.75" customHeight="1" x14ac:dyDescent="0.15"/>
    <row r="115" ht="13.5" customHeight="1" x14ac:dyDescent="0.15"/>
    <row r="116" ht="12.75" customHeight="1" x14ac:dyDescent="0.15"/>
    <row r="117" ht="12.75" customHeight="1" x14ac:dyDescent="0.15"/>
    <row r="118" ht="12.75" customHeight="1" x14ac:dyDescent="0.15"/>
  </sheetData>
  <mergeCells count="4">
    <mergeCell ref="A1:I2"/>
    <mergeCell ref="I6:J6"/>
    <mergeCell ref="I5:J5"/>
    <mergeCell ref="J93:J95"/>
  </mergeCells>
  <phoneticPr fontId="1"/>
  <pageMargins left="0.78740157480314965" right="0" top="0.59055118110236227" bottom="0.59055118110236227" header="0.51181102362204722" footer="0.51181102362204722"/>
  <pageSetup paperSize="9" scale="87" orientation="portrait" r:id="rId1"/>
  <headerFooter alignWithMargins="0">
    <oddFooter>&amp;C&amp;P</oddFooter>
  </headerFooter>
  <rowBreaks count="1" manualBreakCount="1">
    <brk id="6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5EEA9-6D22-4025-B21F-828E6739EAD2}">
  <dimension ref="A1:N145"/>
  <sheetViews>
    <sheetView view="pageBreakPreview" topLeftCell="A119" zoomScaleNormal="100" zoomScaleSheetLayoutView="100" workbookViewId="0">
      <selection activeCell="I118" sqref="I118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0.25" style="2" bestFit="1" customWidth="1"/>
    <col min="9" max="9" width="11.25" style="58" bestFit="1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142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97</v>
      </c>
      <c r="B5" s="12"/>
      <c r="C5" s="12"/>
      <c r="D5" s="12"/>
      <c r="E5" s="41"/>
      <c r="H5" s="13"/>
      <c r="I5" s="73"/>
      <c r="J5" s="73"/>
    </row>
    <row r="6" spans="1:14" x14ac:dyDescent="0.15">
      <c r="A6" s="64"/>
      <c r="B6" s="12"/>
      <c r="C6" s="12"/>
      <c r="D6" s="12"/>
      <c r="E6" s="41"/>
      <c r="H6" s="13" t="s">
        <v>9</v>
      </c>
      <c r="I6" s="72"/>
      <c r="J6" s="72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98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99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 t="s">
        <v>46</v>
      </c>
      <c r="I12" s="61" t="s">
        <v>46</v>
      </c>
      <c r="J12" s="65" t="s">
        <v>46</v>
      </c>
      <c r="M12" s="51" t="s">
        <v>46</v>
      </c>
      <c r="N12" s="59" t="s">
        <v>47</v>
      </c>
    </row>
    <row r="13" spans="1:14" x14ac:dyDescent="0.15">
      <c r="A13" s="62"/>
      <c r="B13" s="55" t="s">
        <v>98</v>
      </c>
      <c r="C13" s="55"/>
      <c r="D13" s="55"/>
      <c r="E13" s="55"/>
      <c r="F13" s="26"/>
      <c r="G13" s="63"/>
      <c r="H13" s="28" t="s">
        <v>46</v>
      </c>
      <c r="I13" s="54" t="s">
        <v>46</v>
      </c>
      <c r="J13" s="63" t="s">
        <v>46</v>
      </c>
      <c r="K13" s="55" t="s">
        <v>99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 t="s">
        <v>46</v>
      </c>
      <c r="G14" s="32" t="s">
        <v>46</v>
      </c>
      <c r="H14" s="33" t="s">
        <v>46</v>
      </c>
      <c r="I14" s="56" t="s">
        <v>46</v>
      </c>
      <c r="J14" s="66" t="s">
        <v>46</v>
      </c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 t="s">
        <v>46</v>
      </c>
      <c r="I15" s="61" t="s">
        <v>46</v>
      </c>
      <c r="J15" s="68" t="s">
        <v>46</v>
      </c>
      <c r="M15" s="51" t="s">
        <v>46</v>
      </c>
      <c r="N15" s="59" t="s">
        <v>47</v>
      </c>
    </row>
    <row r="16" spans="1:14" x14ac:dyDescent="0.15">
      <c r="A16" s="62"/>
      <c r="B16" s="55"/>
      <c r="C16" s="55" t="s">
        <v>100</v>
      </c>
      <c r="D16" s="55"/>
      <c r="E16" s="55"/>
      <c r="F16" s="26">
        <v>1</v>
      </c>
      <c r="G16" s="63" t="s">
        <v>52</v>
      </c>
      <c r="H16" s="67"/>
      <c r="I16" s="54" t="str">
        <f>IF(H16="","",ROUNDDOWN(F16*H16,0))</f>
        <v/>
      </c>
      <c r="J16" s="69" t="s">
        <v>46</v>
      </c>
      <c r="K16" s="55" t="s">
        <v>99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 t="s">
        <v>46</v>
      </c>
      <c r="G17" s="32" t="s">
        <v>46</v>
      </c>
      <c r="H17" s="33"/>
      <c r="I17" s="56" t="s">
        <v>46</v>
      </c>
      <c r="J17" s="70" t="s">
        <v>46</v>
      </c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5" t="s">
        <v>46</v>
      </c>
      <c r="M18" s="51" t="s">
        <v>46</v>
      </c>
      <c r="N18" s="59" t="s">
        <v>47</v>
      </c>
    </row>
    <row r="19" spans="1:14" x14ac:dyDescent="0.15">
      <c r="A19" s="62" t="s">
        <v>101</v>
      </c>
      <c r="B19" s="55"/>
      <c r="C19" s="55"/>
      <c r="D19" s="55"/>
      <c r="E19" s="55"/>
      <c r="F19" s="26"/>
      <c r="G19" s="63"/>
      <c r="H19" s="28"/>
      <c r="I19" s="54" t="s">
        <v>46</v>
      </c>
      <c r="J19" s="63" t="s">
        <v>46</v>
      </c>
      <c r="K19" s="55" t="s">
        <v>99</v>
      </c>
      <c r="L19" s="55" t="s">
        <v>46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 t="s">
        <v>46</v>
      </c>
      <c r="G20" s="32" t="s">
        <v>46</v>
      </c>
      <c r="H20" s="33"/>
      <c r="I20" s="56" t="s">
        <v>46</v>
      </c>
      <c r="J20" s="66" t="s">
        <v>46</v>
      </c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5" t="s">
        <v>46</v>
      </c>
      <c r="M21" s="51" t="s">
        <v>46</v>
      </c>
      <c r="N21" s="59" t="s">
        <v>47</v>
      </c>
    </row>
    <row r="22" spans="1:14" x14ac:dyDescent="0.15">
      <c r="A22" s="62" t="s">
        <v>102</v>
      </c>
      <c r="B22" s="55"/>
      <c r="C22" s="55"/>
      <c r="D22" s="55"/>
      <c r="E22" s="55"/>
      <c r="F22" s="26"/>
      <c r="G22" s="63"/>
      <c r="H22" s="28"/>
      <c r="I22" s="54" t="s">
        <v>46</v>
      </c>
      <c r="J22" s="63" t="s">
        <v>46</v>
      </c>
      <c r="K22" s="55" t="s">
        <v>69</v>
      </c>
      <c r="L22" s="55" t="s">
        <v>46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 t="s">
        <v>46</v>
      </c>
      <c r="G23" s="32" t="s">
        <v>46</v>
      </c>
      <c r="H23" s="33"/>
      <c r="I23" s="56" t="s">
        <v>46</v>
      </c>
      <c r="J23" s="66" t="s">
        <v>46</v>
      </c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5" t="s">
        <v>46</v>
      </c>
      <c r="M24" s="51" t="s">
        <v>46</v>
      </c>
      <c r="N24" s="59" t="s">
        <v>47</v>
      </c>
    </row>
    <row r="25" spans="1:14" x14ac:dyDescent="0.15">
      <c r="A25" s="62"/>
      <c r="B25" s="55" t="s">
        <v>102</v>
      </c>
      <c r="C25" s="55"/>
      <c r="D25" s="55"/>
      <c r="E25" s="55"/>
      <c r="F25" s="26"/>
      <c r="G25" s="63"/>
      <c r="H25" s="28"/>
      <c r="I25" s="54" t="s">
        <v>46</v>
      </c>
      <c r="J25" s="63" t="s">
        <v>46</v>
      </c>
      <c r="K25" s="55" t="s">
        <v>69</v>
      </c>
      <c r="L25" s="55" t="s">
        <v>46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 t="s">
        <v>46</v>
      </c>
      <c r="G26" s="32" t="s">
        <v>46</v>
      </c>
      <c r="H26" s="33"/>
      <c r="I26" s="56" t="s">
        <v>46</v>
      </c>
      <c r="J26" s="66" t="s">
        <v>46</v>
      </c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8" t="s">
        <v>46</v>
      </c>
      <c r="M27" s="51" t="s">
        <v>46</v>
      </c>
      <c r="N27" s="59" t="s">
        <v>47</v>
      </c>
    </row>
    <row r="28" spans="1:14" x14ac:dyDescent="0.15">
      <c r="A28" s="62"/>
      <c r="B28" s="55"/>
      <c r="C28" s="55" t="s">
        <v>102</v>
      </c>
      <c r="D28" s="55"/>
      <c r="E28" s="55"/>
      <c r="F28" s="26">
        <v>1</v>
      </c>
      <c r="G28" s="63" t="s">
        <v>52</v>
      </c>
      <c r="H28" s="67"/>
      <c r="I28" s="54" t="str">
        <f>IF(H28="","",ROUNDDOWN(F28*H28,0))</f>
        <v/>
      </c>
      <c r="J28" s="69" t="s">
        <v>46</v>
      </c>
      <c r="K28" s="55" t="s">
        <v>69</v>
      </c>
      <c r="L28" s="55" t="s">
        <v>46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 t="s">
        <v>46</v>
      </c>
      <c r="G29" s="32" t="s">
        <v>46</v>
      </c>
      <c r="H29" s="33"/>
      <c r="I29" s="56" t="s">
        <v>46</v>
      </c>
      <c r="J29" s="70" t="s">
        <v>46</v>
      </c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5" t="s">
        <v>46</v>
      </c>
      <c r="M30" s="51" t="s">
        <v>46</v>
      </c>
      <c r="N30" s="59" t="s">
        <v>47</v>
      </c>
    </row>
    <row r="31" spans="1:14" x14ac:dyDescent="0.15">
      <c r="A31" s="62"/>
      <c r="B31" s="55" t="s">
        <v>102</v>
      </c>
      <c r="C31" s="55"/>
      <c r="D31" s="55"/>
      <c r="E31" s="55"/>
      <c r="F31" s="26"/>
      <c r="G31" s="63"/>
      <c r="H31" s="28"/>
      <c r="I31" s="54" t="s">
        <v>46</v>
      </c>
      <c r="J31" s="63" t="s">
        <v>46</v>
      </c>
      <c r="K31" s="55" t="s">
        <v>75</v>
      </c>
      <c r="L31" s="55" t="s">
        <v>46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 t="s">
        <v>46</v>
      </c>
      <c r="G32" s="32" t="s">
        <v>46</v>
      </c>
      <c r="H32" s="33"/>
      <c r="I32" s="56" t="s">
        <v>46</v>
      </c>
      <c r="J32" s="66" t="s">
        <v>46</v>
      </c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8" t="s">
        <v>46</v>
      </c>
      <c r="M33" s="51" t="s">
        <v>46</v>
      </c>
      <c r="N33" s="59" t="s">
        <v>47</v>
      </c>
    </row>
    <row r="34" spans="1:14" x14ac:dyDescent="0.15">
      <c r="A34" s="62"/>
      <c r="B34" s="55" t="s">
        <v>103</v>
      </c>
      <c r="C34" s="55"/>
      <c r="D34" s="55"/>
      <c r="E34" s="55"/>
      <c r="F34" s="26"/>
      <c r="G34" s="63"/>
      <c r="H34" s="67"/>
      <c r="I34" s="54" t="str">
        <f>IF(H34="","",H34)</f>
        <v/>
      </c>
      <c r="J34" s="69" t="s">
        <v>46</v>
      </c>
      <c r="K34" s="55" t="s">
        <v>77</v>
      </c>
      <c r="L34" s="55" t="s">
        <v>46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 t="s">
        <v>46</v>
      </c>
      <c r="G35" s="32" t="s">
        <v>46</v>
      </c>
      <c r="H35" s="33"/>
      <c r="I35" s="56" t="s">
        <v>46</v>
      </c>
      <c r="J35" s="70" t="s">
        <v>46</v>
      </c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5" t="s">
        <v>46</v>
      </c>
      <c r="M36" s="51" t="s">
        <v>46</v>
      </c>
      <c r="N36" s="59" t="s">
        <v>47</v>
      </c>
    </row>
    <row r="37" spans="1:14" x14ac:dyDescent="0.15">
      <c r="A37" s="62" t="s">
        <v>104</v>
      </c>
      <c r="B37" s="55"/>
      <c r="C37" s="55"/>
      <c r="D37" s="55"/>
      <c r="E37" s="55"/>
      <c r="F37" s="26"/>
      <c r="G37" s="63"/>
      <c r="H37" s="28"/>
      <c r="I37" s="54" t="s">
        <v>46</v>
      </c>
      <c r="J37" s="63" t="s">
        <v>46</v>
      </c>
      <c r="K37" s="55" t="s">
        <v>79</v>
      </c>
      <c r="L37" s="55" t="s">
        <v>46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 t="s">
        <v>46</v>
      </c>
      <c r="G38" s="32" t="s">
        <v>46</v>
      </c>
      <c r="H38" s="33"/>
      <c r="I38" s="56" t="s">
        <v>46</v>
      </c>
      <c r="J38" s="66" t="s">
        <v>46</v>
      </c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65" t="s">
        <v>46</v>
      </c>
      <c r="M39" s="51" t="s">
        <v>46</v>
      </c>
      <c r="N39" s="59" t="s">
        <v>47</v>
      </c>
    </row>
    <row r="40" spans="1:14" x14ac:dyDescent="0.15">
      <c r="A40" s="62" t="s">
        <v>105</v>
      </c>
      <c r="B40" s="55"/>
      <c r="C40" s="55"/>
      <c r="D40" s="55"/>
      <c r="E40" s="55"/>
      <c r="F40" s="26"/>
      <c r="G40" s="63"/>
      <c r="H40" s="28"/>
      <c r="I40" s="54" t="s">
        <v>46</v>
      </c>
      <c r="J40" s="63" t="s">
        <v>46</v>
      </c>
      <c r="K40" s="55" t="s">
        <v>82</v>
      </c>
      <c r="L40" s="55" t="s">
        <v>46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 t="s">
        <v>46</v>
      </c>
      <c r="G41" s="32" t="s">
        <v>46</v>
      </c>
      <c r="H41" s="33"/>
      <c r="I41" s="56" t="s">
        <v>46</v>
      </c>
      <c r="J41" s="66" t="s">
        <v>46</v>
      </c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65" t="s">
        <v>46</v>
      </c>
      <c r="M42" s="51" t="s">
        <v>46</v>
      </c>
      <c r="N42" s="59" t="s">
        <v>47</v>
      </c>
    </row>
    <row r="43" spans="1:14" x14ac:dyDescent="0.15">
      <c r="A43" s="62"/>
      <c r="B43" s="55" t="s">
        <v>105</v>
      </c>
      <c r="C43" s="55"/>
      <c r="D43" s="55"/>
      <c r="E43" s="55"/>
      <c r="F43" s="26"/>
      <c r="G43" s="63"/>
      <c r="H43" s="28"/>
      <c r="I43" s="54" t="s">
        <v>46</v>
      </c>
      <c r="J43" s="63" t="s">
        <v>46</v>
      </c>
      <c r="K43" s="55" t="s">
        <v>82</v>
      </c>
      <c r="L43" s="55" t="s">
        <v>46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 t="s">
        <v>46</v>
      </c>
      <c r="G44" s="32" t="s">
        <v>46</v>
      </c>
      <c r="H44" s="33"/>
      <c r="I44" s="56" t="s">
        <v>46</v>
      </c>
      <c r="J44" s="66" t="s">
        <v>46</v>
      </c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8" t="s">
        <v>46</v>
      </c>
      <c r="M45" s="51" t="s">
        <v>46</v>
      </c>
      <c r="N45" s="59" t="s">
        <v>47</v>
      </c>
    </row>
    <row r="46" spans="1:14" x14ac:dyDescent="0.15">
      <c r="A46" s="62"/>
      <c r="B46" s="55"/>
      <c r="C46" s="55" t="s">
        <v>105</v>
      </c>
      <c r="D46" s="55"/>
      <c r="E46" s="55"/>
      <c r="F46" s="26">
        <v>1</v>
      </c>
      <c r="G46" s="63" t="s">
        <v>52</v>
      </c>
      <c r="H46" s="67"/>
      <c r="I46" s="54" t="str">
        <f>IF(H46="","",ROUNDDOWN(F46*H46,0))</f>
        <v/>
      </c>
      <c r="J46" s="69" t="s">
        <v>46</v>
      </c>
      <c r="K46" s="55" t="s">
        <v>82</v>
      </c>
      <c r="L46" s="55" t="s">
        <v>46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 t="s">
        <v>46</v>
      </c>
      <c r="G47" s="32" t="s">
        <v>46</v>
      </c>
      <c r="H47" s="33"/>
      <c r="I47" s="56" t="s">
        <v>46</v>
      </c>
      <c r="J47" s="70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5" t="s">
        <v>46</v>
      </c>
      <c r="M48" s="51" t="s">
        <v>46</v>
      </c>
      <c r="N48" s="59" t="s">
        <v>47</v>
      </c>
    </row>
    <row r="49" spans="1:14" x14ac:dyDescent="0.15">
      <c r="A49" s="62" t="s">
        <v>106</v>
      </c>
      <c r="B49" s="55"/>
      <c r="C49" s="55"/>
      <c r="D49" s="55"/>
      <c r="E49" s="55"/>
      <c r="F49" s="26"/>
      <c r="G49" s="63"/>
      <c r="H49" s="28"/>
      <c r="I49" s="54" t="s">
        <v>46</v>
      </c>
      <c r="J49" s="63" t="s">
        <v>46</v>
      </c>
      <c r="K49" s="55" t="s">
        <v>82</v>
      </c>
      <c r="L49" s="55" t="s">
        <v>46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 t="s">
        <v>46</v>
      </c>
      <c r="G50" s="32" t="s">
        <v>46</v>
      </c>
      <c r="H50" s="33"/>
      <c r="I50" s="56" t="s">
        <v>46</v>
      </c>
      <c r="J50" s="66" t="s">
        <v>46</v>
      </c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5" t="s">
        <v>46</v>
      </c>
      <c r="M51" s="51" t="s">
        <v>46</v>
      </c>
      <c r="N51" s="59" t="s">
        <v>47</v>
      </c>
    </row>
    <row r="52" spans="1:14" x14ac:dyDescent="0.15">
      <c r="A52" s="62" t="s">
        <v>107</v>
      </c>
      <c r="B52" s="55"/>
      <c r="C52" s="55"/>
      <c r="D52" s="55"/>
      <c r="E52" s="55"/>
      <c r="F52" s="26"/>
      <c r="G52" s="63"/>
      <c r="H52" s="28"/>
      <c r="I52" s="54" t="s">
        <v>46</v>
      </c>
      <c r="J52" s="63" t="s">
        <v>46</v>
      </c>
      <c r="K52" s="55" t="s">
        <v>108</v>
      </c>
      <c r="L52" s="55" t="s">
        <v>46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66" t="s">
        <v>46</v>
      </c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x14ac:dyDescent="0.15">
      <c r="A54" s="35" t="s">
        <v>46</v>
      </c>
      <c r="B54" s="36" t="s">
        <v>46</v>
      </c>
      <c r="C54" s="36" t="s">
        <v>46</v>
      </c>
      <c r="D54" s="36" t="s">
        <v>46</v>
      </c>
      <c r="E54" s="36" t="s">
        <v>46</v>
      </c>
      <c r="F54" s="60" t="s">
        <v>46</v>
      </c>
      <c r="G54" s="38" t="s">
        <v>46</v>
      </c>
      <c r="H54" s="38"/>
      <c r="I54" s="61" t="s">
        <v>46</v>
      </c>
      <c r="J54" s="65" t="s">
        <v>46</v>
      </c>
      <c r="M54" s="51" t="s">
        <v>46</v>
      </c>
      <c r="N54" s="59" t="s">
        <v>47</v>
      </c>
    </row>
    <row r="55" spans="1:14" x14ac:dyDescent="0.15">
      <c r="A55" s="62"/>
      <c r="B55" s="55" t="s">
        <v>107</v>
      </c>
      <c r="C55" s="55"/>
      <c r="D55" s="55"/>
      <c r="E55" s="55"/>
      <c r="F55" s="26"/>
      <c r="G55" s="63"/>
      <c r="H55" s="28"/>
      <c r="I55" s="54" t="s">
        <v>46</v>
      </c>
      <c r="J55" s="63" t="s">
        <v>46</v>
      </c>
      <c r="K55" s="55" t="s">
        <v>108</v>
      </c>
      <c r="L55" s="55" t="s">
        <v>46</v>
      </c>
      <c r="M55" s="55" t="s">
        <v>46</v>
      </c>
      <c r="N55" s="59" t="s">
        <v>47</v>
      </c>
    </row>
    <row r="56" spans="1:14" x14ac:dyDescent="0.15">
      <c r="A56" s="29" t="s">
        <v>46</v>
      </c>
      <c r="B56" s="30" t="s">
        <v>46</v>
      </c>
      <c r="C56" s="30" t="s">
        <v>46</v>
      </c>
      <c r="D56" s="30" t="s">
        <v>46</v>
      </c>
      <c r="E56" s="30" t="s">
        <v>46</v>
      </c>
      <c r="F56" s="31" t="s">
        <v>46</v>
      </c>
      <c r="G56" s="32" t="s">
        <v>46</v>
      </c>
      <c r="H56" s="33"/>
      <c r="I56" s="56" t="s">
        <v>46</v>
      </c>
      <c r="J56" s="66" t="s">
        <v>46</v>
      </c>
      <c r="K56" s="55" t="s">
        <v>46</v>
      </c>
      <c r="L56" s="55" t="s">
        <v>46</v>
      </c>
      <c r="M56" s="55" t="s">
        <v>46</v>
      </c>
      <c r="N56" s="59" t="s">
        <v>47</v>
      </c>
    </row>
    <row r="57" spans="1:14" x14ac:dyDescent="0.15">
      <c r="A57" s="35" t="s">
        <v>46</v>
      </c>
      <c r="B57" s="36" t="s">
        <v>46</v>
      </c>
      <c r="C57" s="36" t="s">
        <v>46</v>
      </c>
      <c r="D57" s="36" t="s">
        <v>46</v>
      </c>
      <c r="E57" s="36" t="s">
        <v>46</v>
      </c>
      <c r="F57" s="60" t="s">
        <v>46</v>
      </c>
      <c r="G57" s="38" t="s">
        <v>46</v>
      </c>
      <c r="H57" s="38"/>
      <c r="I57" s="61" t="s">
        <v>46</v>
      </c>
      <c r="J57" s="68" t="s">
        <v>46</v>
      </c>
      <c r="M57" s="51" t="s">
        <v>46</v>
      </c>
      <c r="N57" s="59" t="s">
        <v>47</v>
      </c>
    </row>
    <row r="58" spans="1:14" x14ac:dyDescent="0.15">
      <c r="A58" s="62"/>
      <c r="B58" s="55"/>
      <c r="C58" s="55" t="s">
        <v>107</v>
      </c>
      <c r="D58" s="55"/>
      <c r="E58" s="55"/>
      <c r="F58" s="26">
        <v>1</v>
      </c>
      <c r="G58" s="63" t="s">
        <v>52</v>
      </c>
      <c r="H58" s="67"/>
      <c r="I58" s="54" t="str">
        <f>IF(H58="","",ROUNDDOWN(F58*H58,0))</f>
        <v/>
      </c>
      <c r="J58" s="69" t="s">
        <v>46</v>
      </c>
      <c r="K58" s="55" t="s">
        <v>108</v>
      </c>
      <c r="L58" s="55" t="s">
        <v>46</v>
      </c>
      <c r="M58" s="55" t="s">
        <v>46</v>
      </c>
      <c r="N58" s="59" t="s">
        <v>47</v>
      </c>
    </row>
    <row r="59" spans="1:14" x14ac:dyDescent="0.15">
      <c r="A59" s="29" t="s">
        <v>46</v>
      </c>
      <c r="B59" s="30" t="s">
        <v>46</v>
      </c>
      <c r="C59" s="30" t="s">
        <v>46</v>
      </c>
      <c r="D59" s="30" t="s">
        <v>46</v>
      </c>
      <c r="E59" s="30" t="s">
        <v>46</v>
      </c>
      <c r="F59" s="31" t="s">
        <v>46</v>
      </c>
      <c r="G59" s="32" t="s">
        <v>46</v>
      </c>
      <c r="H59" s="33"/>
      <c r="I59" s="56" t="s">
        <v>46</v>
      </c>
      <c r="J59" s="70" t="s">
        <v>46</v>
      </c>
      <c r="K59" s="55" t="s">
        <v>46</v>
      </c>
      <c r="L59" s="55" t="s">
        <v>46</v>
      </c>
      <c r="M59" s="55" t="s">
        <v>46</v>
      </c>
      <c r="N59" s="59" t="s">
        <v>47</v>
      </c>
    </row>
    <row r="60" spans="1:14" x14ac:dyDescent="0.15">
      <c r="A60" s="35" t="s">
        <v>46</v>
      </c>
      <c r="B60" s="36" t="s">
        <v>46</v>
      </c>
      <c r="C60" s="36" t="s">
        <v>46</v>
      </c>
      <c r="D60" s="36" t="s">
        <v>46</v>
      </c>
      <c r="E60" s="36" t="s">
        <v>46</v>
      </c>
      <c r="F60" s="60" t="s">
        <v>46</v>
      </c>
      <c r="G60" s="38" t="s">
        <v>46</v>
      </c>
      <c r="H60" s="38"/>
      <c r="I60" s="61" t="s">
        <v>46</v>
      </c>
      <c r="J60" s="65" t="s">
        <v>46</v>
      </c>
      <c r="M60" s="51" t="s">
        <v>46</v>
      </c>
      <c r="N60" s="59" t="s">
        <v>47</v>
      </c>
    </row>
    <row r="61" spans="1:14" x14ac:dyDescent="0.15">
      <c r="A61" s="62" t="s">
        <v>109</v>
      </c>
      <c r="B61" s="55"/>
      <c r="C61" s="55"/>
      <c r="D61" s="55"/>
      <c r="E61" s="55"/>
      <c r="F61" s="26"/>
      <c r="G61" s="63"/>
      <c r="H61" s="28"/>
      <c r="I61" s="54" t="s">
        <v>46</v>
      </c>
      <c r="J61" s="63" t="s">
        <v>46</v>
      </c>
      <c r="K61" s="55" t="s">
        <v>108</v>
      </c>
      <c r="L61" s="55" t="s">
        <v>46</v>
      </c>
      <c r="M61" s="55" t="s">
        <v>46</v>
      </c>
      <c r="N61" s="59" t="s">
        <v>47</v>
      </c>
    </row>
    <row r="62" spans="1:14" x14ac:dyDescent="0.15">
      <c r="A62" s="29" t="s">
        <v>46</v>
      </c>
      <c r="B62" s="30" t="s">
        <v>46</v>
      </c>
      <c r="C62" s="30" t="s">
        <v>46</v>
      </c>
      <c r="D62" s="30" t="s">
        <v>46</v>
      </c>
      <c r="E62" s="30" t="s">
        <v>46</v>
      </c>
      <c r="F62" s="31" t="s">
        <v>46</v>
      </c>
      <c r="G62" s="32" t="s">
        <v>46</v>
      </c>
      <c r="H62" s="33"/>
      <c r="I62" s="56" t="s">
        <v>46</v>
      </c>
      <c r="J62" s="66" t="s">
        <v>46</v>
      </c>
      <c r="K62" s="55" t="s">
        <v>46</v>
      </c>
      <c r="L62" s="55" t="s">
        <v>46</v>
      </c>
      <c r="M62" s="55" t="s">
        <v>46</v>
      </c>
      <c r="N62" s="59" t="s">
        <v>47</v>
      </c>
    </row>
    <row r="63" spans="1:14" x14ac:dyDescent="0.15">
      <c r="A63" s="35" t="s">
        <v>46</v>
      </c>
      <c r="B63" s="36" t="s">
        <v>46</v>
      </c>
      <c r="C63" s="36" t="s">
        <v>46</v>
      </c>
      <c r="D63" s="36" t="s">
        <v>46</v>
      </c>
      <c r="E63" s="36" t="s">
        <v>46</v>
      </c>
      <c r="F63" s="60" t="s">
        <v>46</v>
      </c>
      <c r="G63" s="38" t="s">
        <v>46</v>
      </c>
      <c r="H63" s="38"/>
      <c r="I63" s="61" t="s">
        <v>46</v>
      </c>
      <c r="J63" s="65" t="s">
        <v>46</v>
      </c>
      <c r="M63" s="51" t="s">
        <v>46</v>
      </c>
      <c r="N63" s="59" t="s">
        <v>47</v>
      </c>
    </row>
    <row r="64" spans="1:14" x14ac:dyDescent="0.15">
      <c r="A64" s="62" t="s">
        <v>110</v>
      </c>
      <c r="B64" s="55"/>
      <c r="C64" s="55"/>
      <c r="D64" s="55"/>
      <c r="E64" s="55"/>
      <c r="F64" s="26"/>
      <c r="G64" s="63"/>
      <c r="H64" s="28"/>
      <c r="I64" s="54" t="s">
        <v>46</v>
      </c>
      <c r="J64" s="63" t="s">
        <v>46</v>
      </c>
      <c r="K64" s="55" t="s">
        <v>111</v>
      </c>
      <c r="L64" s="55" t="s">
        <v>46</v>
      </c>
      <c r="M64" s="55" t="s">
        <v>46</v>
      </c>
      <c r="N64" s="59" t="s">
        <v>47</v>
      </c>
    </row>
    <row r="65" spans="1:14" x14ac:dyDescent="0.15">
      <c r="A65" s="29" t="s">
        <v>46</v>
      </c>
      <c r="B65" s="30" t="s">
        <v>46</v>
      </c>
      <c r="C65" s="30" t="s">
        <v>46</v>
      </c>
      <c r="D65" s="30" t="s">
        <v>46</v>
      </c>
      <c r="E65" s="30" t="s">
        <v>46</v>
      </c>
      <c r="F65" s="31" t="s">
        <v>46</v>
      </c>
      <c r="G65" s="32" t="s">
        <v>46</v>
      </c>
      <c r="H65" s="33"/>
      <c r="I65" s="56" t="s">
        <v>46</v>
      </c>
      <c r="J65" s="66" t="s">
        <v>46</v>
      </c>
      <c r="K65" s="55" t="s">
        <v>46</v>
      </c>
      <c r="L65" s="55" t="s">
        <v>46</v>
      </c>
      <c r="M65" s="55" t="s">
        <v>46</v>
      </c>
      <c r="N65" s="59" t="s">
        <v>47</v>
      </c>
    </row>
    <row r="66" spans="1:14" x14ac:dyDescent="0.15">
      <c r="A66" s="35" t="s">
        <v>46</v>
      </c>
      <c r="B66" s="36" t="s">
        <v>46</v>
      </c>
      <c r="C66" s="36" t="s">
        <v>46</v>
      </c>
      <c r="D66" s="36" t="s">
        <v>46</v>
      </c>
      <c r="E66" s="36" t="s">
        <v>46</v>
      </c>
      <c r="F66" s="60" t="s">
        <v>46</v>
      </c>
      <c r="G66" s="38" t="s">
        <v>46</v>
      </c>
      <c r="H66" s="38"/>
      <c r="I66" s="61" t="s">
        <v>46</v>
      </c>
      <c r="J66" s="65" t="s">
        <v>46</v>
      </c>
      <c r="M66" s="51" t="s">
        <v>46</v>
      </c>
      <c r="N66" s="59" t="s">
        <v>47</v>
      </c>
    </row>
    <row r="67" spans="1:14" x14ac:dyDescent="0.15">
      <c r="A67" s="62" t="s">
        <v>112</v>
      </c>
      <c r="B67" s="55"/>
      <c r="C67" s="55"/>
      <c r="D67" s="55"/>
      <c r="E67" s="55"/>
      <c r="F67" s="26"/>
      <c r="G67" s="63"/>
      <c r="H67" s="28"/>
      <c r="I67" s="54" t="s">
        <v>46</v>
      </c>
      <c r="J67" s="63" t="s">
        <v>46</v>
      </c>
      <c r="K67" s="55" t="s">
        <v>86</v>
      </c>
      <c r="L67" s="55" t="s">
        <v>46</v>
      </c>
      <c r="M67" s="55" t="s">
        <v>46</v>
      </c>
      <c r="N67" s="59" t="s">
        <v>47</v>
      </c>
    </row>
    <row r="68" spans="1:14" x14ac:dyDescent="0.15">
      <c r="A68" s="29" t="s">
        <v>46</v>
      </c>
      <c r="B68" s="30" t="s">
        <v>46</v>
      </c>
      <c r="C68" s="30" t="s">
        <v>46</v>
      </c>
      <c r="D68" s="30" t="s">
        <v>46</v>
      </c>
      <c r="E68" s="30" t="s">
        <v>46</v>
      </c>
      <c r="F68" s="31" t="s">
        <v>46</v>
      </c>
      <c r="G68" s="32" t="s">
        <v>46</v>
      </c>
      <c r="H68" s="33"/>
      <c r="I68" s="56" t="s">
        <v>46</v>
      </c>
      <c r="J68" s="66" t="s">
        <v>46</v>
      </c>
      <c r="K68" s="55" t="s">
        <v>46</v>
      </c>
      <c r="L68" s="55" t="s">
        <v>46</v>
      </c>
      <c r="M68" s="55" t="s">
        <v>46</v>
      </c>
      <c r="N68" s="59" t="s">
        <v>47</v>
      </c>
    </row>
    <row r="69" spans="1:14" x14ac:dyDescent="0.15">
      <c r="A69" s="35" t="s">
        <v>46</v>
      </c>
      <c r="B69" s="36" t="s">
        <v>46</v>
      </c>
      <c r="C69" s="36" t="s">
        <v>46</v>
      </c>
      <c r="D69" s="36" t="s">
        <v>46</v>
      </c>
      <c r="E69" s="36" t="s">
        <v>46</v>
      </c>
      <c r="F69" s="60" t="s">
        <v>46</v>
      </c>
      <c r="G69" s="38" t="s">
        <v>46</v>
      </c>
      <c r="H69" s="38"/>
      <c r="I69" s="61" t="s">
        <v>46</v>
      </c>
      <c r="J69" s="65" t="s">
        <v>46</v>
      </c>
      <c r="M69" s="51" t="s">
        <v>46</v>
      </c>
      <c r="N69" s="59" t="s">
        <v>47</v>
      </c>
    </row>
    <row r="70" spans="1:14" x14ac:dyDescent="0.15">
      <c r="A70" s="62"/>
      <c r="B70" s="55" t="s">
        <v>112</v>
      </c>
      <c r="C70" s="55"/>
      <c r="D70" s="55"/>
      <c r="E70" s="55"/>
      <c r="F70" s="26"/>
      <c r="G70" s="63"/>
      <c r="H70" s="28"/>
      <c r="I70" s="54" t="s">
        <v>46</v>
      </c>
      <c r="J70" s="63" t="s">
        <v>46</v>
      </c>
      <c r="K70" s="55" t="s">
        <v>86</v>
      </c>
      <c r="L70" s="55" t="s">
        <v>46</v>
      </c>
      <c r="M70" s="55" t="s">
        <v>46</v>
      </c>
      <c r="N70" s="59" t="s">
        <v>47</v>
      </c>
    </row>
    <row r="71" spans="1:14" x14ac:dyDescent="0.15">
      <c r="A71" s="29" t="s">
        <v>46</v>
      </c>
      <c r="B71" s="30" t="s">
        <v>46</v>
      </c>
      <c r="C71" s="30" t="s">
        <v>46</v>
      </c>
      <c r="D71" s="30" t="s">
        <v>46</v>
      </c>
      <c r="E71" s="30" t="s">
        <v>46</v>
      </c>
      <c r="F71" s="31" t="s">
        <v>46</v>
      </c>
      <c r="G71" s="32" t="s">
        <v>46</v>
      </c>
      <c r="H71" s="33"/>
      <c r="I71" s="56" t="s">
        <v>46</v>
      </c>
      <c r="J71" s="66" t="s">
        <v>46</v>
      </c>
      <c r="K71" s="55" t="s">
        <v>46</v>
      </c>
      <c r="L71" s="55" t="s">
        <v>46</v>
      </c>
      <c r="M71" s="55" t="s">
        <v>46</v>
      </c>
      <c r="N71" s="59" t="s">
        <v>47</v>
      </c>
    </row>
    <row r="72" spans="1:14" x14ac:dyDescent="0.15">
      <c r="A72" s="35" t="s">
        <v>46</v>
      </c>
      <c r="B72" s="36" t="s">
        <v>46</v>
      </c>
      <c r="C72" s="36" t="s">
        <v>46</v>
      </c>
      <c r="D72" s="36" t="s">
        <v>46</v>
      </c>
      <c r="E72" s="36" t="s">
        <v>46</v>
      </c>
      <c r="F72" s="60" t="s">
        <v>46</v>
      </c>
      <c r="G72" s="38" t="s">
        <v>46</v>
      </c>
      <c r="H72" s="38"/>
      <c r="I72" s="61" t="s">
        <v>46</v>
      </c>
      <c r="J72" s="68" t="s">
        <v>46</v>
      </c>
      <c r="M72" s="51" t="s">
        <v>46</v>
      </c>
      <c r="N72" s="59" t="s">
        <v>47</v>
      </c>
    </row>
    <row r="73" spans="1:14" x14ac:dyDescent="0.15">
      <c r="A73" s="62"/>
      <c r="B73" s="55"/>
      <c r="C73" s="55" t="s">
        <v>112</v>
      </c>
      <c r="D73" s="55"/>
      <c r="E73" s="55"/>
      <c r="F73" s="26">
        <v>1</v>
      </c>
      <c r="G73" s="63" t="s">
        <v>52</v>
      </c>
      <c r="H73" s="67"/>
      <c r="I73" s="54" t="str">
        <f>IF(H73="","",ROUNDDOWN(F73*H73,0))</f>
        <v/>
      </c>
      <c r="J73" s="69" t="s">
        <v>46</v>
      </c>
      <c r="K73" s="55" t="s">
        <v>86</v>
      </c>
      <c r="L73" s="55" t="s">
        <v>46</v>
      </c>
      <c r="M73" s="55" t="s">
        <v>46</v>
      </c>
      <c r="N73" s="59" t="s">
        <v>47</v>
      </c>
    </row>
    <row r="74" spans="1:14" x14ac:dyDescent="0.15">
      <c r="A74" s="29" t="s">
        <v>46</v>
      </c>
      <c r="B74" s="30" t="s">
        <v>46</v>
      </c>
      <c r="C74" s="30" t="s">
        <v>46</v>
      </c>
      <c r="D74" s="30" t="s">
        <v>46</v>
      </c>
      <c r="E74" s="30" t="s">
        <v>46</v>
      </c>
      <c r="F74" s="31" t="s">
        <v>46</v>
      </c>
      <c r="G74" s="32" t="s">
        <v>46</v>
      </c>
      <c r="H74" s="33"/>
      <c r="I74" s="56" t="s">
        <v>46</v>
      </c>
      <c r="J74" s="70" t="s">
        <v>46</v>
      </c>
      <c r="K74" s="55" t="s">
        <v>46</v>
      </c>
      <c r="L74" s="55" t="s">
        <v>46</v>
      </c>
      <c r="M74" s="55" t="s">
        <v>46</v>
      </c>
      <c r="N74" s="59" t="s">
        <v>47</v>
      </c>
    </row>
    <row r="75" spans="1:14" x14ac:dyDescent="0.15">
      <c r="A75" s="35" t="s">
        <v>46</v>
      </c>
      <c r="B75" s="36" t="s">
        <v>46</v>
      </c>
      <c r="C75" s="36" t="s">
        <v>46</v>
      </c>
      <c r="D75" s="36" t="s">
        <v>46</v>
      </c>
      <c r="E75" s="36" t="s">
        <v>46</v>
      </c>
      <c r="F75" s="60" t="s">
        <v>46</v>
      </c>
      <c r="G75" s="38" t="s">
        <v>46</v>
      </c>
      <c r="H75" s="38"/>
      <c r="I75" s="61" t="s">
        <v>46</v>
      </c>
      <c r="J75" s="65" t="s">
        <v>46</v>
      </c>
      <c r="M75" s="51" t="s">
        <v>46</v>
      </c>
      <c r="N75" s="59" t="s">
        <v>47</v>
      </c>
    </row>
    <row r="76" spans="1:14" x14ac:dyDescent="0.15">
      <c r="A76" s="62" t="s">
        <v>113</v>
      </c>
      <c r="B76" s="55"/>
      <c r="C76" s="55"/>
      <c r="D76" s="55"/>
      <c r="E76" s="55"/>
      <c r="F76" s="26"/>
      <c r="G76" s="63"/>
      <c r="H76" s="28"/>
      <c r="I76" s="54" t="s">
        <v>46</v>
      </c>
      <c r="J76" s="63" t="s">
        <v>46</v>
      </c>
      <c r="K76" s="55" t="s">
        <v>86</v>
      </c>
      <c r="L76" s="55" t="s">
        <v>46</v>
      </c>
      <c r="M76" s="55" t="s">
        <v>46</v>
      </c>
      <c r="N76" s="59" t="s">
        <v>47</v>
      </c>
    </row>
    <row r="77" spans="1:14" x14ac:dyDescent="0.15">
      <c r="A77" s="29" t="s">
        <v>46</v>
      </c>
      <c r="B77" s="30" t="s">
        <v>46</v>
      </c>
      <c r="C77" s="30" t="s">
        <v>46</v>
      </c>
      <c r="D77" s="30" t="s">
        <v>46</v>
      </c>
      <c r="E77" s="30" t="s">
        <v>46</v>
      </c>
      <c r="F77" s="31" t="s">
        <v>46</v>
      </c>
      <c r="G77" s="32" t="s">
        <v>46</v>
      </c>
      <c r="H77" s="33"/>
      <c r="I77" s="56" t="s">
        <v>46</v>
      </c>
      <c r="J77" s="66" t="s">
        <v>46</v>
      </c>
      <c r="K77" s="55" t="s">
        <v>46</v>
      </c>
      <c r="L77" s="55" t="s">
        <v>46</v>
      </c>
      <c r="M77" s="55" t="s">
        <v>46</v>
      </c>
      <c r="N77" s="59" t="s">
        <v>47</v>
      </c>
    </row>
    <row r="78" spans="1:14" x14ac:dyDescent="0.15">
      <c r="A78" s="35" t="s">
        <v>46</v>
      </c>
      <c r="B78" s="36" t="s">
        <v>46</v>
      </c>
      <c r="C78" s="36" t="s">
        <v>46</v>
      </c>
      <c r="D78" s="36" t="s">
        <v>46</v>
      </c>
      <c r="E78" s="36" t="s">
        <v>46</v>
      </c>
      <c r="F78" s="60" t="s">
        <v>46</v>
      </c>
      <c r="G78" s="38" t="s">
        <v>46</v>
      </c>
      <c r="H78" s="38"/>
      <c r="I78" s="61" t="s">
        <v>46</v>
      </c>
      <c r="J78" s="68" t="s">
        <v>46</v>
      </c>
      <c r="M78" s="51" t="s">
        <v>46</v>
      </c>
      <c r="N78" s="59" t="s">
        <v>47</v>
      </c>
    </row>
    <row r="79" spans="1:14" x14ac:dyDescent="0.15">
      <c r="A79" s="62"/>
      <c r="B79" s="55" t="s">
        <v>114</v>
      </c>
      <c r="C79" s="55"/>
      <c r="D79" s="55"/>
      <c r="E79" s="55"/>
      <c r="F79" s="26"/>
      <c r="G79" s="63"/>
      <c r="H79" s="67"/>
      <c r="I79" s="54" t="str">
        <f>IF(H79="","",H79)</f>
        <v/>
      </c>
      <c r="J79" s="69" t="s">
        <v>46</v>
      </c>
      <c r="K79" s="55" t="s">
        <v>115</v>
      </c>
      <c r="L79" s="55" t="s">
        <v>46</v>
      </c>
      <c r="M79" s="55" t="s">
        <v>46</v>
      </c>
      <c r="N79" s="59" t="s">
        <v>47</v>
      </c>
    </row>
    <row r="80" spans="1:14" x14ac:dyDescent="0.15">
      <c r="A80" s="29" t="s">
        <v>46</v>
      </c>
      <c r="B80" s="30" t="s">
        <v>46</v>
      </c>
      <c r="C80" s="30" t="s">
        <v>46</v>
      </c>
      <c r="D80" s="30" t="s">
        <v>46</v>
      </c>
      <c r="E80" s="30" t="s">
        <v>46</v>
      </c>
      <c r="F80" s="31" t="s">
        <v>46</v>
      </c>
      <c r="G80" s="32" t="s">
        <v>46</v>
      </c>
      <c r="H80" s="33"/>
      <c r="I80" s="56" t="s">
        <v>46</v>
      </c>
      <c r="J80" s="70" t="s">
        <v>46</v>
      </c>
      <c r="K80" s="55" t="s">
        <v>46</v>
      </c>
      <c r="L80" s="55" t="s">
        <v>46</v>
      </c>
      <c r="M80" s="55" t="s">
        <v>46</v>
      </c>
      <c r="N80" s="59" t="s">
        <v>47</v>
      </c>
    </row>
    <row r="81" spans="1:14" x14ac:dyDescent="0.15">
      <c r="A81" s="35" t="s">
        <v>46</v>
      </c>
      <c r="B81" s="36" t="s">
        <v>46</v>
      </c>
      <c r="C81" s="36" t="s">
        <v>46</v>
      </c>
      <c r="D81" s="36" t="s">
        <v>46</v>
      </c>
      <c r="E81" s="36" t="s">
        <v>46</v>
      </c>
      <c r="F81" s="60" t="s">
        <v>46</v>
      </c>
      <c r="G81" s="38" t="s">
        <v>46</v>
      </c>
      <c r="H81" s="38"/>
      <c r="I81" s="61" t="s">
        <v>46</v>
      </c>
      <c r="J81" s="65" t="s">
        <v>46</v>
      </c>
      <c r="M81" s="51" t="s">
        <v>46</v>
      </c>
      <c r="N81" s="59" t="s">
        <v>47</v>
      </c>
    </row>
    <row r="82" spans="1:14" x14ac:dyDescent="0.15">
      <c r="A82" s="62" t="s">
        <v>116</v>
      </c>
      <c r="B82" s="55"/>
      <c r="C82" s="55"/>
      <c r="D82" s="55"/>
      <c r="E82" s="55"/>
      <c r="F82" s="26"/>
      <c r="G82" s="63"/>
      <c r="H82" s="28"/>
      <c r="I82" s="54" t="s">
        <v>46</v>
      </c>
      <c r="J82" s="63" t="s">
        <v>46</v>
      </c>
      <c r="K82" s="55" t="s">
        <v>117</v>
      </c>
      <c r="L82" s="55" t="s">
        <v>46</v>
      </c>
      <c r="M82" s="55" t="s">
        <v>46</v>
      </c>
      <c r="N82" s="59" t="s">
        <v>47</v>
      </c>
    </row>
    <row r="83" spans="1:14" x14ac:dyDescent="0.15">
      <c r="A83" s="29" t="s">
        <v>46</v>
      </c>
      <c r="B83" s="30" t="s">
        <v>46</v>
      </c>
      <c r="C83" s="30" t="s">
        <v>46</v>
      </c>
      <c r="D83" s="30" t="s">
        <v>46</v>
      </c>
      <c r="E83" s="30" t="s">
        <v>46</v>
      </c>
      <c r="F83" s="31" t="s">
        <v>46</v>
      </c>
      <c r="G83" s="32" t="s">
        <v>46</v>
      </c>
      <c r="H83" s="33"/>
      <c r="I83" s="56" t="s">
        <v>46</v>
      </c>
      <c r="J83" s="66" t="s">
        <v>46</v>
      </c>
      <c r="K83" s="55" t="s">
        <v>46</v>
      </c>
      <c r="L83" s="55" t="s">
        <v>46</v>
      </c>
      <c r="M83" s="55" t="s">
        <v>46</v>
      </c>
      <c r="N83" s="59" t="s">
        <v>47</v>
      </c>
    </row>
    <row r="84" spans="1:14" x14ac:dyDescent="0.15">
      <c r="A84" s="35" t="s">
        <v>46</v>
      </c>
      <c r="B84" s="36" t="s">
        <v>46</v>
      </c>
      <c r="C84" s="36" t="s">
        <v>46</v>
      </c>
      <c r="D84" s="36" t="s">
        <v>46</v>
      </c>
      <c r="E84" s="36" t="s">
        <v>46</v>
      </c>
      <c r="F84" s="60" t="s">
        <v>46</v>
      </c>
      <c r="G84" s="38" t="s">
        <v>46</v>
      </c>
      <c r="H84" s="38"/>
      <c r="I84" s="61" t="s">
        <v>46</v>
      </c>
      <c r="J84" s="65" t="s">
        <v>46</v>
      </c>
      <c r="M84" s="51" t="s">
        <v>46</v>
      </c>
      <c r="N84" s="59" t="s">
        <v>47</v>
      </c>
    </row>
    <row r="85" spans="1:14" x14ac:dyDescent="0.15">
      <c r="A85" s="62" t="s">
        <v>118</v>
      </c>
      <c r="B85" s="55"/>
      <c r="C85" s="55"/>
      <c r="D85" s="55"/>
      <c r="E85" s="55"/>
      <c r="F85" s="26"/>
      <c r="G85" s="63"/>
      <c r="H85" s="28"/>
      <c r="I85" s="54" t="s">
        <v>46</v>
      </c>
      <c r="J85" s="63" t="s">
        <v>46</v>
      </c>
      <c r="K85" s="55" t="s">
        <v>119</v>
      </c>
      <c r="L85" s="55" t="s">
        <v>46</v>
      </c>
      <c r="M85" s="55" t="s">
        <v>46</v>
      </c>
      <c r="N85" s="59" t="s">
        <v>47</v>
      </c>
    </row>
    <row r="86" spans="1:14" x14ac:dyDescent="0.15">
      <c r="A86" s="29" t="s">
        <v>46</v>
      </c>
      <c r="B86" s="30" t="s">
        <v>46</v>
      </c>
      <c r="C86" s="30" t="s">
        <v>46</v>
      </c>
      <c r="D86" s="30" t="s">
        <v>46</v>
      </c>
      <c r="E86" s="30" t="s">
        <v>46</v>
      </c>
      <c r="F86" s="31" t="s">
        <v>46</v>
      </c>
      <c r="G86" s="32" t="s">
        <v>46</v>
      </c>
      <c r="H86" s="33"/>
      <c r="I86" s="56" t="s">
        <v>46</v>
      </c>
      <c r="J86" s="66" t="s">
        <v>46</v>
      </c>
      <c r="K86" s="55" t="s">
        <v>46</v>
      </c>
      <c r="L86" s="55" t="s">
        <v>46</v>
      </c>
      <c r="M86" s="55" t="s">
        <v>46</v>
      </c>
      <c r="N86" s="59" t="s">
        <v>47</v>
      </c>
    </row>
    <row r="87" spans="1:14" x14ac:dyDescent="0.15">
      <c r="A87" s="35" t="s">
        <v>46</v>
      </c>
      <c r="B87" s="36" t="s">
        <v>46</v>
      </c>
      <c r="C87" s="36" t="s">
        <v>46</v>
      </c>
      <c r="D87" s="36" t="s">
        <v>46</v>
      </c>
      <c r="E87" s="36" t="s">
        <v>46</v>
      </c>
      <c r="F87" s="60" t="s">
        <v>46</v>
      </c>
      <c r="G87" s="38" t="s">
        <v>46</v>
      </c>
      <c r="H87" s="38"/>
      <c r="I87" s="61" t="s">
        <v>46</v>
      </c>
      <c r="J87" s="68" t="s">
        <v>46</v>
      </c>
      <c r="M87" s="51" t="s">
        <v>46</v>
      </c>
      <c r="N87" s="59" t="s">
        <v>47</v>
      </c>
    </row>
    <row r="88" spans="1:14" x14ac:dyDescent="0.15">
      <c r="A88" s="62"/>
      <c r="B88" s="55" t="s">
        <v>120</v>
      </c>
      <c r="C88" s="55"/>
      <c r="D88" s="55"/>
      <c r="E88" s="55"/>
      <c r="F88" s="26"/>
      <c r="G88" s="63"/>
      <c r="H88" s="67"/>
      <c r="I88" s="54" t="str">
        <f>IF(H88="","",H88)</f>
        <v/>
      </c>
      <c r="J88" s="69" t="s">
        <v>46</v>
      </c>
      <c r="K88" s="55" t="s">
        <v>121</v>
      </c>
      <c r="L88" s="55" t="s">
        <v>46</v>
      </c>
      <c r="M88" s="55" t="s">
        <v>46</v>
      </c>
      <c r="N88" s="59" t="s">
        <v>47</v>
      </c>
    </row>
    <row r="89" spans="1:14" x14ac:dyDescent="0.15">
      <c r="A89" s="29" t="s">
        <v>46</v>
      </c>
      <c r="B89" s="30" t="s">
        <v>46</v>
      </c>
      <c r="C89" s="30" t="s">
        <v>46</v>
      </c>
      <c r="D89" s="30" t="s">
        <v>46</v>
      </c>
      <c r="E89" s="30" t="s">
        <v>46</v>
      </c>
      <c r="F89" s="31" t="s">
        <v>46</v>
      </c>
      <c r="G89" s="32" t="s">
        <v>46</v>
      </c>
      <c r="H89" s="33"/>
      <c r="I89" s="56" t="s">
        <v>46</v>
      </c>
      <c r="J89" s="70" t="s">
        <v>46</v>
      </c>
      <c r="K89" s="55" t="s">
        <v>46</v>
      </c>
      <c r="L89" s="55" t="s">
        <v>46</v>
      </c>
      <c r="M89" s="55" t="s">
        <v>46</v>
      </c>
      <c r="N89" s="59" t="s">
        <v>47</v>
      </c>
    </row>
    <row r="90" spans="1:14" x14ac:dyDescent="0.15">
      <c r="A90" s="35" t="s">
        <v>46</v>
      </c>
      <c r="B90" s="36" t="s">
        <v>46</v>
      </c>
      <c r="C90" s="36" t="s">
        <v>46</v>
      </c>
      <c r="D90" s="36" t="s">
        <v>46</v>
      </c>
      <c r="E90" s="36" t="s">
        <v>46</v>
      </c>
      <c r="F90" s="60" t="s">
        <v>46</v>
      </c>
      <c r="G90" s="38" t="s">
        <v>46</v>
      </c>
      <c r="H90" s="38"/>
      <c r="I90" s="61" t="s">
        <v>46</v>
      </c>
      <c r="J90" s="65" t="s">
        <v>46</v>
      </c>
      <c r="M90" s="51" t="s">
        <v>46</v>
      </c>
      <c r="N90" s="59" t="s">
        <v>47</v>
      </c>
    </row>
    <row r="91" spans="1:14" x14ac:dyDescent="0.15">
      <c r="A91" s="62" t="s">
        <v>122</v>
      </c>
      <c r="B91" s="55"/>
      <c r="C91" s="55"/>
      <c r="D91" s="55"/>
      <c r="E91" s="55"/>
      <c r="F91" s="26"/>
      <c r="G91" s="63"/>
      <c r="H91" s="28"/>
      <c r="I91" s="54" t="s">
        <v>46</v>
      </c>
      <c r="J91" s="63" t="s">
        <v>46</v>
      </c>
      <c r="K91" s="55" t="s">
        <v>123</v>
      </c>
      <c r="L91" s="55" t="s">
        <v>46</v>
      </c>
      <c r="M91" s="55" t="s">
        <v>46</v>
      </c>
      <c r="N91" s="59" t="s">
        <v>47</v>
      </c>
    </row>
    <row r="92" spans="1:14" x14ac:dyDescent="0.15">
      <c r="A92" s="29" t="s">
        <v>46</v>
      </c>
      <c r="B92" s="30" t="s">
        <v>46</v>
      </c>
      <c r="C92" s="30" t="s">
        <v>46</v>
      </c>
      <c r="D92" s="30" t="s">
        <v>46</v>
      </c>
      <c r="E92" s="30" t="s">
        <v>46</v>
      </c>
      <c r="F92" s="31" t="s">
        <v>46</v>
      </c>
      <c r="G92" s="32" t="s">
        <v>46</v>
      </c>
      <c r="H92" s="33"/>
      <c r="I92" s="56" t="s">
        <v>46</v>
      </c>
      <c r="J92" s="66" t="s">
        <v>46</v>
      </c>
      <c r="K92" s="55" t="s">
        <v>46</v>
      </c>
      <c r="L92" s="55" t="s">
        <v>46</v>
      </c>
      <c r="M92" s="55" t="s">
        <v>46</v>
      </c>
      <c r="N92" s="59" t="s">
        <v>47</v>
      </c>
    </row>
    <row r="93" spans="1:14" x14ac:dyDescent="0.15">
      <c r="A93" s="35" t="s">
        <v>46</v>
      </c>
      <c r="B93" s="36" t="s">
        <v>46</v>
      </c>
      <c r="C93" s="36" t="s">
        <v>46</v>
      </c>
      <c r="D93" s="36" t="s">
        <v>46</v>
      </c>
      <c r="E93" s="36" t="s">
        <v>46</v>
      </c>
      <c r="F93" s="60" t="s">
        <v>46</v>
      </c>
      <c r="G93" s="38" t="s">
        <v>46</v>
      </c>
      <c r="H93" s="38"/>
      <c r="I93" s="61" t="s">
        <v>46</v>
      </c>
      <c r="J93" s="65" t="s">
        <v>46</v>
      </c>
      <c r="M93" s="51" t="s">
        <v>46</v>
      </c>
      <c r="N93" s="59" t="s">
        <v>47</v>
      </c>
    </row>
    <row r="94" spans="1:14" x14ac:dyDescent="0.15">
      <c r="A94" s="62" t="s">
        <v>124</v>
      </c>
      <c r="B94" s="55"/>
      <c r="C94" s="55"/>
      <c r="D94" s="55"/>
      <c r="E94" s="55"/>
      <c r="F94" s="26"/>
      <c r="G94" s="63"/>
      <c r="H94" s="28"/>
      <c r="I94" s="54">
        <f>SUM(I27:I93)</f>
        <v>0</v>
      </c>
      <c r="J94" s="63" t="s">
        <v>46</v>
      </c>
      <c r="K94" s="55" t="s">
        <v>125</v>
      </c>
      <c r="L94" s="55" t="s">
        <v>46</v>
      </c>
      <c r="M94" s="55" t="s">
        <v>46</v>
      </c>
      <c r="N94" s="59" t="s">
        <v>47</v>
      </c>
    </row>
    <row r="95" spans="1:14" x14ac:dyDescent="0.15">
      <c r="A95" s="29" t="s">
        <v>46</v>
      </c>
      <c r="B95" s="30" t="s">
        <v>46</v>
      </c>
      <c r="C95" s="30" t="s">
        <v>46</v>
      </c>
      <c r="D95" s="30" t="s">
        <v>46</v>
      </c>
      <c r="E95" s="30" t="s">
        <v>46</v>
      </c>
      <c r="F95" s="31" t="s">
        <v>46</v>
      </c>
      <c r="G95" s="32" t="s">
        <v>46</v>
      </c>
      <c r="H95" s="33"/>
      <c r="I95" s="56" t="s">
        <v>46</v>
      </c>
      <c r="J95" s="66" t="s">
        <v>46</v>
      </c>
      <c r="K95" s="55" t="s">
        <v>46</v>
      </c>
      <c r="L95" s="55" t="s">
        <v>46</v>
      </c>
      <c r="M95" s="55" t="s">
        <v>46</v>
      </c>
      <c r="N95" s="59" t="s">
        <v>47</v>
      </c>
    </row>
    <row r="96" spans="1:14" ht="13.5" customHeight="1" x14ac:dyDescent="0.15">
      <c r="A96" s="35" t="s">
        <v>46</v>
      </c>
      <c r="B96" s="36" t="s">
        <v>46</v>
      </c>
      <c r="C96" s="36" t="s">
        <v>46</v>
      </c>
      <c r="D96" s="36" t="s">
        <v>46</v>
      </c>
      <c r="E96" s="36" t="s">
        <v>46</v>
      </c>
      <c r="F96" s="60" t="s">
        <v>46</v>
      </c>
      <c r="G96" s="38" t="s">
        <v>46</v>
      </c>
      <c r="H96" s="38"/>
      <c r="I96" s="61" t="s">
        <v>46</v>
      </c>
      <c r="J96" s="74" t="s">
        <v>164</v>
      </c>
      <c r="M96" s="51" t="s">
        <v>46</v>
      </c>
      <c r="N96" s="59" t="s">
        <v>47</v>
      </c>
    </row>
    <row r="97" spans="1:14" x14ac:dyDescent="0.15">
      <c r="A97" s="62"/>
      <c r="B97" s="55" t="s">
        <v>78</v>
      </c>
      <c r="C97" s="55"/>
      <c r="D97" s="55"/>
      <c r="E97" s="55"/>
      <c r="F97" s="26"/>
      <c r="G97" s="63"/>
      <c r="H97" s="67"/>
      <c r="I97" s="54" t="str">
        <f>IF(H97="","",H97)</f>
        <v/>
      </c>
      <c r="J97" s="75"/>
      <c r="K97" s="55" t="s">
        <v>126</v>
      </c>
      <c r="L97" s="55" t="s">
        <v>46</v>
      </c>
      <c r="M97" s="55" t="s">
        <v>46</v>
      </c>
      <c r="N97" s="59" t="s">
        <v>47</v>
      </c>
    </row>
    <row r="98" spans="1:14" x14ac:dyDescent="0.15">
      <c r="A98" s="29" t="s">
        <v>46</v>
      </c>
      <c r="B98" s="30" t="s">
        <v>46</v>
      </c>
      <c r="C98" s="30" t="s">
        <v>46</v>
      </c>
      <c r="D98" s="30" t="s">
        <v>46</v>
      </c>
      <c r="E98" s="30" t="s">
        <v>46</v>
      </c>
      <c r="F98" s="31" t="s">
        <v>46</v>
      </c>
      <c r="G98" s="32" t="s">
        <v>46</v>
      </c>
      <c r="H98" s="33"/>
      <c r="I98" s="56" t="s">
        <v>46</v>
      </c>
      <c r="J98" s="76"/>
      <c r="K98" s="55" t="s">
        <v>46</v>
      </c>
      <c r="L98" s="55" t="s">
        <v>46</v>
      </c>
      <c r="M98" s="55" t="s">
        <v>46</v>
      </c>
      <c r="N98" s="59" t="s">
        <v>47</v>
      </c>
    </row>
    <row r="99" spans="1:14" x14ac:dyDescent="0.15">
      <c r="A99" s="35" t="s">
        <v>46</v>
      </c>
      <c r="B99" s="36" t="s">
        <v>46</v>
      </c>
      <c r="C99" s="36" t="s">
        <v>46</v>
      </c>
      <c r="D99" s="36" t="s">
        <v>46</v>
      </c>
      <c r="E99" s="36" t="s">
        <v>46</v>
      </c>
      <c r="F99" s="60" t="s">
        <v>46</v>
      </c>
      <c r="G99" s="38" t="s">
        <v>46</v>
      </c>
      <c r="H99" s="38"/>
      <c r="I99" s="61" t="s">
        <v>46</v>
      </c>
      <c r="J99" s="65" t="s">
        <v>46</v>
      </c>
      <c r="M99" s="51" t="s">
        <v>46</v>
      </c>
      <c r="N99" s="59" t="s">
        <v>47</v>
      </c>
    </row>
    <row r="100" spans="1:14" x14ac:dyDescent="0.15">
      <c r="A100" s="62" t="s">
        <v>14</v>
      </c>
      <c r="B100" s="55"/>
      <c r="C100" s="55"/>
      <c r="D100" s="55"/>
      <c r="E100" s="55"/>
      <c r="F100" s="26"/>
      <c r="G100" s="63"/>
      <c r="H100" s="28"/>
      <c r="I100" s="54" t="s">
        <v>46</v>
      </c>
      <c r="J100" s="63" t="s">
        <v>46</v>
      </c>
      <c r="K100" s="55" t="s">
        <v>127</v>
      </c>
      <c r="L100" s="55" t="s">
        <v>46</v>
      </c>
      <c r="M100" s="55" t="s">
        <v>46</v>
      </c>
      <c r="N100" s="59" t="s">
        <v>47</v>
      </c>
    </row>
    <row r="101" spans="1:14" x14ac:dyDescent="0.15">
      <c r="A101" s="29" t="s">
        <v>46</v>
      </c>
      <c r="B101" s="30" t="s">
        <v>46</v>
      </c>
      <c r="C101" s="30" t="s">
        <v>46</v>
      </c>
      <c r="D101" s="30" t="s">
        <v>46</v>
      </c>
      <c r="E101" s="30" t="s">
        <v>46</v>
      </c>
      <c r="F101" s="31" t="s">
        <v>46</v>
      </c>
      <c r="G101" s="32" t="s">
        <v>46</v>
      </c>
      <c r="H101" s="33"/>
      <c r="I101" s="56" t="s">
        <v>46</v>
      </c>
      <c r="J101" s="66" t="s">
        <v>46</v>
      </c>
      <c r="K101" s="55" t="s">
        <v>46</v>
      </c>
      <c r="L101" s="55" t="s">
        <v>46</v>
      </c>
      <c r="M101" s="55" t="s">
        <v>46</v>
      </c>
      <c r="N101" s="59" t="s">
        <v>47</v>
      </c>
    </row>
    <row r="102" spans="1:14" x14ac:dyDescent="0.15">
      <c r="A102" s="35" t="s">
        <v>46</v>
      </c>
      <c r="B102" s="36" t="s">
        <v>46</v>
      </c>
      <c r="C102" s="36" t="s">
        <v>46</v>
      </c>
      <c r="D102" s="36" t="s">
        <v>46</v>
      </c>
      <c r="E102" s="36" t="s">
        <v>46</v>
      </c>
      <c r="F102" s="60" t="s">
        <v>46</v>
      </c>
      <c r="G102" s="38" t="s">
        <v>46</v>
      </c>
      <c r="H102" s="38"/>
      <c r="I102" s="61" t="s">
        <v>46</v>
      </c>
      <c r="J102" s="65" t="s">
        <v>46</v>
      </c>
      <c r="M102" s="51" t="s">
        <v>46</v>
      </c>
      <c r="N102" s="59" t="s">
        <v>47</v>
      </c>
    </row>
    <row r="103" spans="1:14" x14ac:dyDescent="0.15">
      <c r="A103" s="62" t="s">
        <v>15</v>
      </c>
      <c r="B103" s="55"/>
      <c r="C103" s="55"/>
      <c r="D103" s="55"/>
      <c r="E103" s="55"/>
      <c r="F103" s="26"/>
      <c r="G103" s="63"/>
      <c r="H103" s="28"/>
      <c r="I103" s="54">
        <f>SUM(I94:I102)</f>
        <v>0</v>
      </c>
      <c r="J103" s="63" t="s">
        <v>46</v>
      </c>
      <c r="K103" s="55" t="s">
        <v>128</v>
      </c>
      <c r="L103" s="55" t="s">
        <v>46</v>
      </c>
      <c r="M103" s="55" t="s">
        <v>46</v>
      </c>
      <c r="N103" s="59" t="s">
        <v>47</v>
      </c>
    </row>
    <row r="104" spans="1:14" x14ac:dyDescent="0.15">
      <c r="A104" s="29" t="s">
        <v>46</v>
      </c>
      <c r="B104" s="30" t="s">
        <v>46</v>
      </c>
      <c r="C104" s="30" t="s">
        <v>46</v>
      </c>
      <c r="D104" s="30" t="s">
        <v>46</v>
      </c>
      <c r="E104" s="30" t="s">
        <v>46</v>
      </c>
      <c r="F104" s="31" t="s">
        <v>46</v>
      </c>
      <c r="G104" s="32" t="s">
        <v>46</v>
      </c>
      <c r="H104" s="33"/>
      <c r="I104" s="56" t="s">
        <v>46</v>
      </c>
      <c r="J104" s="66" t="s">
        <v>46</v>
      </c>
      <c r="K104" s="55" t="s">
        <v>46</v>
      </c>
      <c r="L104" s="55" t="s">
        <v>46</v>
      </c>
      <c r="M104" s="55" t="s">
        <v>46</v>
      </c>
      <c r="N104" s="59" t="s">
        <v>47</v>
      </c>
    </row>
    <row r="105" spans="1:14" ht="13.5" customHeight="1" x14ac:dyDescent="0.15">
      <c r="A105" s="35" t="s">
        <v>46</v>
      </c>
      <c r="B105" s="36" t="s">
        <v>46</v>
      </c>
      <c r="C105" s="36" t="s">
        <v>46</v>
      </c>
      <c r="D105" s="36" t="s">
        <v>46</v>
      </c>
      <c r="E105" s="36" t="s">
        <v>46</v>
      </c>
      <c r="F105" s="60" t="s">
        <v>46</v>
      </c>
      <c r="G105" s="38" t="s">
        <v>46</v>
      </c>
      <c r="H105" s="38"/>
      <c r="I105" s="61" t="s">
        <v>46</v>
      </c>
      <c r="J105" s="74" t="s">
        <v>165</v>
      </c>
      <c r="M105" s="51" t="s">
        <v>46</v>
      </c>
      <c r="N105" s="59" t="s">
        <v>47</v>
      </c>
    </row>
    <row r="106" spans="1:14" x14ac:dyDescent="0.15">
      <c r="A106" s="62"/>
      <c r="B106" s="55" t="s">
        <v>83</v>
      </c>
      <c r="C106" s="55"/>
      <c r="D106" s="55"/>
      <c r="E106" s="55"/>
      <c r="F106" s="26"/>
      <c r="G106" s="63"/>
      <c r="H106" s="67"/>
      <c r="I106" s="54" t="str">
        <f>IF(H106="","",H106)</f>
        <v/>
      </c>
      <c r="J106" s="75"/>
      <c r="K106" s="55" t="s">
        <v>129</v>
      </c>
      <c r="L106" s="55" t="s">
        <v>46</v>
      </c>
      <c r="M106" s="55" t="s">
        <v>46</v>
      </c>
      <c r="N106" s="59" t="s">
        <v>47</v>
      </c>
    </row>
    <row r="107" spans="1:14" x14ac:dyDescent="0.15">
      <c r="A107" s="29" t="s">
        <v>46</v>
      </c>
      <c r="B107" s="30" t="s">
        <v>46</v>
      </c>
      <c r="C107" s="30" t="s">
        <v>46</v>
      </c>
      <c r="D107" s="30" t="s">
        <v>46</v>
      </c>
      <c r="E107" s="30" t="s">
        <v>46</v>
      </c>
      <c r="F107" s="31" t="s">
        <v>46</v>
      </c>
      <c r="G107" s="32" t="s">
        <v>46</v>
      </c>
      <c r="H107" s="33"/>
      <c r="I107" s="56" t="s">
        <v>46</v>
      </c>
      <c r="J107" s="76"/>
      <c r="K107" s="55" t="s">
        <v>46</v>
      </c>
      <c r="L107" s="55" t="s">
        <v>46</v>
      </c>
      <c r="M107" s="55" t="s">
        <v>46</v>
      </c>
      <c r="N107" s="59" t="s">
        <v>47</v>
      </c>
    </row>
    <row r="108" spans="1:14" ht="13.5" customHeight="1" x14ac:dyDescent="0.15">
      <c r="A108" s="35" t="s">
        <v>46</v>
      </c>
      <c r="B108" s="36" t="s">
        <v>46</v>
      </c>
      <c r="C108" s="36" t="s">
        <v>46</v>
      </c>
      <c r="D108" s="36" t="s">
        <v>46</v>
      </c>
      <c r="E108" s="36" t="s">
        <v>46</v>
      </c>
      <c r="F108" s="60" t="s">
        <v>46</v>
      </c>
      <c r="G108" s="38" t="s">
        <v>46</v>
      </c>
      <c r="H108" s="38"/>
      <c r="I108" s="61" t="s">
        <v>46</v>
      </c>
      <c r="J108" s="74"/>
      <c r="M108" s="51" t="s">
        <v>46</v>
      </c>
      <c r="N108" s="59" t="s">
        <v>47</v>
      </c>
    </row>
    <row r="109" spans="1:14" x14ac:dyDescent="0.15">
      <c r="A109" s="62"/>
      <c r="B109" s="55" t="s">
        <v>130</v>
      </c>
      <c r="C109" s="55"/>
      <c r="D109" s="55"/>
      <c r="E109" s="55"/>
      <c r="F109" s="26"/>
      <c r="G109" s="63"/>
      <c r="H109" s="67"/>
      <c r="I109" s="54" t="str">
        <f>IF(H109="","",H109)</f>
        <v/>
      </c>
      <c r="J109" s="75"/>
      <c r="K109" s="55" t="s">
        <v>131</v>
      </c>
      <c r="L109" s="55" t="s">
        <v>46</v>
      </c>
      <c r="M109" s="55" t="s">
        <v>46</v>
      </c>
      <c r="N109" s="59" t="s">
        <v>47</v>
      </c>
    </row>
    <row r="110" spans="1:14" x14ac:dyDescent="0.15">
      <c r="A110" s="29" t="s">
        <v>46</v>
      </c>
      <c r="B110" s="30" t="s">
        <v>46</v>
      </c>
      <c r="C110" s="30" t="s">
        <v>46</v>
      </c>
      <c r="D110" s="30" t="s">
        <v>46</v>
      </c>
      <c r="E110" s="30" t="s">
        <v>46</v>
      </c>
      <c r="F110" s="31" t="s">
        <v>46</v>
      </c>
      <c r="G110" s="32" t="s">
        <v>46</v>
      </c>
      <c r="H110" s="33"/>
      <c r="I110" s="56" t="s">
        <v>46</v>
      </c>
      <c r="J110" s="76"/>
      <c r="K110" s="55" t="s">
        <v>46</v>
      </c>
      <c r="L110" s="55" t="s">
        <v>46</v>
      </c>
      <c r="M110" s="55" t="s">
        <v>46</v>
      </c>
      <c r="N110" s="59" t="s">
        <v>47</v>
      </c>
    </row>
    <row r="111" spans="1:14" x14ac:dyDescent="0.15">
      <c r="A111" s="35" t="s">
        <v>46</v>
      </c>
      <c r="B111" s="36" t="s">
        <v>46</v>
      </c>
      <c r="C111" s="36" t="s">
        <v>46</v>
      </c>
      <c r="D111" s="36" t="s">
        <v>46</v>
      </c>
      <c r="E111" s="36" t="s">
        <v>46</v>
      </c>
      <c r="F111" s="60" t="s">
        <v>46</v>
      </c>
      <c r="G111" s="38" t="s">
        <v>46</v>
      </c>
      <c r="H111" s="38"/>
      <c r="I111" s="61" t="s">
        <v>46</v>
      </c>
      <c r="J111" s="65" t="s">
        <v>46</v>
      </c>
      <c r="M111" s="51" t="s">
        <v>46</v>
      </c>
      <c r="N111" s="59" t="s">
        <v>47</v>
      </c>
    </row>
    <row r="112" spans="1:14" x14ac:dyDescent="0.15">
      <c r="A112" s="62" t="s">
        <v>132</v>
      </c>
      <c r="B112" s="55"/>
      <c r="C112" s="55"/>
      <c r="D112" s="55"/>
      <c r="E112" s="55"/>
      <c r="F112" s="26"/>
      <c r="G112" s="63"/>
      <c r="H112" s="28"/>
      <c r="I112" s="54">
        <f>SUM(I103:I111)</f>
        <v>0</v>
      </c>
      <c r="J112" s="63" t="s">
        <v>46</v>
      </c>
      <c r="K112" s="55" t="s">
        <v>133</v>
      </c>
      <c r="L112" s="55" t="s">
        <v>46</v>
      </c>
      <c r="M112" s="55" t="s">
        <v>46</v>
      </c>
      <c r="N112" s="59" t="s">
        <v>47</v>
      </c>
    </row>
    <row r="113" spans="1:14" x14ac:dyDescent="0.15">
      <c r="A113" s="29" t="s">
        <v>46</v>
      </c>
      <c r="B113" s="30" t="s">
        <v>46</v>
      </c>
      <c r="C113" s="30" t="s">
        <v>46</v>
      </c>
      <c r="D113" s="30" t="s">
        <v>46</v>
      </c>
      <c r="E113" s="30" t="s">
        <v>46</v>
      </c>
      <c r="F113" s="31" t="s">
        <v>46</v>
      </c>
      <c r="G113" s="32" t="s">
        <v>46</v>
      </c>
      <c r="H113" s="33"/>
      <c r="I113" s="56" t="s">
        <v>46</v>
      </c>
      <c r="J113" s="66" t="s">
        <v>46</v>
      </c>
      <c r="K113" s="55" t="s">
        <v>46</v>
      </c>
      <c r="L113" s="55" t="s">
        <v>46</v>
      </c>
      <c r="M113" s="55" t="s">
        <v>46</v>
      </c>
      <c r="N113" s="59" t="s">
        <v>47</v>
      </c>
    </row>
    <row r="114" spans="1:14" ht="13.5" customHeight="1" x14ac:dyDescent="0.15">
      <c r="A114" s="35" t="s">
        <v>46</v>
      </c>
      <c r="B114" s="36" t="s">
        <v>46</v>
      </c>
      <c r="C114" s="36" t="s">
        <v>46</v>
      </c>
      <c r="D114" s="36" t="s">
        <v>46</v>
      </c>
      <c r="E114" s="36" t="s">
        <v>46</v>
      </c>
      <c r="F114" s="60" t="s">
        <v>46</v>
      </c>
      <c r="G114" s="38" t="s">
        <v>46</v>
      </c>
      <c r="H114" s="38"/>
      <c r="I114" s="61" t="s">
        <v>46</v>
      </c>
      <c r="J114" s="74" t="s">
        <v>166</v>
      </c>
      <c r="M114" s="51" t="s">
        <v>46</v>
      </c>
      <c r="N114" s="59" t="s">
        <v>47</v>
      </c>
    </row>
    <row r="115" spans="1:14" x14ac:dyDescent="0.15">
      <c r="A115" s="62"/>
      <c r="B115" s="55" t="s">
        <v>134</v>
      </c>
      <c r="C115" s="55"/>
      <c r="D115" s="55"/>
      <c r="E115" s="55"/>
      <c r="F115" s="26"/>
      <c r="G115" s="63"/>
      <c r="H115" s="67"/>
      <c r="I115" s="54" t="str">
        <f>IF(H115="","",H115)</f>
        <v/>
      </c>
      <c r="J115" s="75"/>
      <c r="K115" s="55" t="s">
        <v>135</v>
      </c>
      <c r="L115" s="55" t="s">
        <v>46</v>
      </c>
      <c r="M115" s="55" t="s">
        <v>46</v>
      </c>
      <c r="N115" s="59" t="s">
        <v>47</v>
      </c>
    </row>
    <row r="116" spans="1:14" x14ac:dyDescent="0.15">
      <c r="A116" s="29" t="s">
        <v>46</v>
      </c>
      <c r="B116" s="30" t="s">
        <v>46</v>
      </c>
      <c r="C116" s="30" t="s">
        <v>46</v>
      </c>
      <c r="D116" s="30" t="s">
        <v>46</v>
      </c>
      <c r="E116" s="30" t="s">
        <v>46</v>
      </c>
      <c r="F116" s="31" t="s">
        <v>46</v>
      </c>
      <c r="G116" s="32" t="s">
        <v>46</v>
      </c>
      <c r="H116" s="33"/>
      <c r="I116" s="56" t="s">
        <v>46</v>
      </c>
      <c r="J116" s="76"/>
      <c r="K116" s="55" t="s">
        <v>46</v>
      </c>
      <c r="L116" s="55" t="s">
        <v>46</v>
      </c>
      <c r="M116" s="55" t="s">
        <v>46</v>
      </c>
      <c r="N116" s="59" t="s">
        <v>47</v>
      </c>
    </row>
    <row r="117" spans="1:14" x14ac:dyDescent="0.15">
      <c r="A117" s="35" t="s">
        <v>46</v>
      </c>
      <c r="B117" s="36" t="s">
        <v>46</v>
      </c>
      <c r="C117" s="36" t="s">
        <v>46</v>
      </c>
      <c r="D117" s="36" t="s">
        <v>46</v>
      </c>
      <c r="E117" s="36" t="s">
        <v>46</v>
      </c>
      <c r="F117" s="60" t="s">
        <v>46</v>
      </c>
      <c r="G117" s="38" t="s">
        <v>46</v>
      </c>
      <c r="H117" s="38"/>
      <c r="I117" s="61" t="s">
        <v>46</v>
      </c>
      <c r="J117" s="65" t="s">
        <v>46</v>
      </c>
      <c r="M117" s="51" t="s">
        <v>46</v>
      </c>
      <c r="N117" s="59" t="s">
        <v>47</v>
      </c>
    </row>
    <row r="118" spans="1:14" x14ac:dyDescent="0.15">
      <c r="A118" s="62" t="s">
        <v>16</v>
      </c>
      <c r="B118" s="55"/>
      <c r="C118" s="55"/>
      <c r="D118" s="55"/>
      <c r="E118" s="55"/>
      <c r="F118" s="26"/>
      <c r="G118" s="63"/>
      <c r="H118" s="28"/>
      <c r="I118" s="54" t="e">
        <f>I16+I112+I115</f>
        <v>#VALUE!</v>
      </c>
      <c r="J118" s="63" t="s">
        <v>46</v>
      </c>
      <c r="K118" s="55" t="s">
        <v>136</v>
      </c>
      <c r="L118" s="55" t="s">
        <v>46</v>
      </c>
      <c r="M118" s="55" t="s">
        <v>46</v>
      </c>
      <c r="N118" s="59" t="s">
        <v>47</v>
      </c>
    </row>
    <row r="119" spans="1:14" x14ac:dyDescent="0.15">
      <c r="A119" s="29" t="s">
        <v>46</v>
      </c>
      <c r="B119" s="30" t="s">
        <v>46</v>
      </c>
      <c r="C119" s="30" t="s">
        <v>46</v>
      </c>
      <c r="D119" s="30" t="s">
        <v>46</v>
      </c>
      <c r="E119" s="30" t="s">
        <v>46</v>
      </c>
      <c r="F119" s="31" t="s">
        <v>46</v>
      </c>
      <c r="G119" s="32" t="s">
        <v>46</v>
      </c>
      <c r="H119" s="33"/>
      <c r="I119" s="56" t="s">
        <v>46</v>
      </c>
      <c r="J119" s="66" t="s">
        <v>46</v>
      </c>
      <c r="K119" s="55" t="s">
        <v>46</v>
      </c>
      <c r="L119" s="55" t="s">
        <v>46</v>
      </c>
      <c r="M119" s="55" t="s">
        <v>46</v>
      </c>
      <c r="N119" s="59" t="s">
        <v>47</v>
      </c>
    </row>
    <row r="120" spans="1:14" ht="13.5" customHeight="1" x14ac:dyDescent="0.15">
      <c r="A120" s="35" t="s">
        <v>46</v>
      </c>
      <c r="B120" s="36" t="s">
        <v>46</v>
      </c>
      <c r="C120" s="36" t="s">
        <v>46</v>
      </c>
      <c r="D120" s="36" t="s">
        <v>46</v>
      </c>
      <c r="E120" s="36" t="s">
        <v>46</v>
      </c>
      <c r="F120" s="60" t="s">
        <v>46</v>
      </c>
      <c r="G120" s="38" t="s">
        <v>46</v>
      </c>
      <c r="H120" s="38"/>
      <c r="I120" s="61" t="s">
        <v>46</v>
      </c>
      <c r="J120" s="74" t="s">
        <v>167</v>
      </c>
      <c r="M120" s="51" t="s">
        <v>46</v>
      </c>
      <c r="N120" s="59" t="s">
        <v>47</v>
      </c>
    </row>
    <row r="121" spans="1:14" x14ac:dyDescent="0.15">
      <c r="A121" s="62"/>
      <c r="B121" s="55" t="s">
        <v>87</v>
      </c>
      <c r="C121" s="55"/>
      <c r="D121" s="55"/>
      <c r="E121" s="55"/>
      <c r="F121" s="26"/>
      <c r="G121" s="63"/>
      <c r="H121" s="67"/>
      <c r="I121" s="54" t="str">
        <f>IF(H121="","",H121)</f>
        <v/>
      </c>
      <c r="J121" s="75"/>
      <c r="K121" s="55" t="s">
        <v>137</v>
      </c>
      <c r="L121" s="55" t="s">
        <v>46</v>
      </c>
      <c r="M121" s="55" t="s">
        <v>46</v>
      </c>
      <c r="N121" s="59" t="s">
        <v>47</v>
      </c>
    </row>
    <row r="122" spans="1:14" x14ac:dyDescent="0.15">
      <c r="A122" s="29" t="s">
        <v>46</v>
      </c>
      <c r="B122" s="30" t="s">
        <v>46</v>
      </c>
      <c r="C122" s="30" t="s">
        <v>46</v>
      </c>
      <c r="D122" s="30" t="s">
        <v>46</v>
      </c>
      <c r="E122" s="30" t="s">
        <v>46</v>
      </c>
      <c r="F122" s="31" t="s">
        <v>46</v>
      </c>
      <c r="G122" s="32" t="s">
        <v>46</v>
      </c>
      <c r="H122" s="33"/>
      <c r="I122" s="56" t="s">
        <v>46</v>
      </c>
      <c r="J122" s="76"/>
      <c r="K122" s="55" t="s">
        <v>46</v>
      </c>
      <c r="L122" s="55" t="s">
        <v>46</v>
      </c>
      <c r="M122" s="55" t="s">
        <v>46</v>
      </c>
      <c r="N122" s="59" t="s">
        <v>47</v>
      </c>
    </row>
    <row r="123" spans="1:14" ht="13.5" customHeight="1" x14ac:dyDescent="0.15">
      <c r="A123" s="35" t="s">
        <v>46</v>
      </c>
      <c r="B123" s="36" t="s">
        <v>46</v>
      </c>
      <c r="C123" s="36" t="s">
        <v>46</v>
      </c>
      <c r="D123" s="36" t="s">
        <v>46</v>
      </c>
      <c r="E123" s="36" t="s">
        <v>46</v>
      </c>
      <c r="F123" s="60" t="s">
        <v>46</v>
      </c>
      <c r="G123" s="38" t="s">
        <v>46</v>
      </c>
      <c r="H123" s="38"/>
      <c r="I123" s="61" t="s">
        <v>46</v>
      </c>
      <c r="J123" s="74"/>
      <c r="M123" s="51" t="s">
        <v>46</v>
      </c>
      <c r="N123" s="59" t="s">
        <v>47</v>
      </c>
    </row>
    <row r="124" spans="1:14" x14ac:dyDescent="0.15">
      <c r="A124" s="62"/>
      <c r="B124" s="55" t="s">
        <v>89</v>
      </c>
      <c r="C124" s="55"/>
      <c r="D124" s="55"/>
      <c r="E124" s="55"/>
      <c r="F124" s="26"/>
      <c r="G124" s="63"/>
      <c r="H124" s="67"/>
      <c r="I124" s="54" t="str">
        <f>IF(H124="","",H124)</f>
        <v/>
      </c>
      <c r="J124" s="75"/>
      <c r="K124" s="55" t="s">
        <v>138</v>
      </c>
      <c r="L124" s="55" t="s">
        <v>46</v>
      </c>
      <c r="M124" s="55" t="s">
        <v>46</v>
      </c>
      <c r="N124" s="59" t="s">
        <v>47</v>
      </c>
    </row>
    <row r="125" spans="1:14" x14ac:dyDescent="0.15">
      <c r="A125" s="29" t="s">
        <v>46</v>
      </c>
      <c r="B125" s="30" t="s">
        <v>46</v>
      </c>
      <c r="C125" s="30" t="s">
        <v>46</v>
      </c>
      <c r="D125" s="30" t="s">
        <v>46</v>
      </c>
      <c r="E125" s="30" t="s">
        <v>46</v>
      </c>
      <c r="F125" s="31" t="s">
        <v>46</v>
      </c>
      <c r="G125" s="32" t="s">
        <v>46</v>
      </c>
      <c r="H125" s="33"/>
      <c r="I125" s="56" t="s">
        <v>46</v>
      </c>
      <c r="J125" s="76"/>
      <c r="K125" s="55" t="s">
        <v>46</v>
      </c>
      <c r="L125" s="55" t="s">
        <v>46</v>
      </c>
      <c r="M125" s="55" t="s">
        <v>46</v>
      </c>
      <c r="N125" s="59" t="s">
        <v>47</v>
      </c>
    </row>
    <row r="126" spans="1:14" x14ac:dyDescent="0.15">
      <c r="A126" s="35" t="s">
        <v>46</v>
      </c>
      <c r="B126" s="36" t="s">
        <v>46</v>
      </c>
      <c r="C126" s="36" t="s">
        <v>46</v>
      </c>
      <c r="D126" s="36" t="s">
        <v>46</v>
      </c>
      <c r="E126" s="36" t="s">
        <v>46</v>
      </c>
      <c r="F126" s="60" t="s">
        <v>46</v>
      </c>
      <c r="G126" s="38" t="s">
        <v>46</v>
      </c>
      <c r="H126" s="38"/>
      <c r="I126" s="61" t="s">
        <v>46</v>
      </c>
      <c r="J126" s="65" t="s">
        <v>46</v>
      </c>
      <c r="M126" s="51" t="s">
        <v>46</v>
      </c>
      <c r="N126" s="59" t="s">
        <v>47</v>
      </c>
    </row>
    <row r="127" spans="1:14" x14ac:dyDescent="0.15">
      <c r="A127" s="62" t="s">
        <v>17</v>
      </c>
      <c r="B127" s="55"/>
      <c r="C127" s="55"/>
      <c r="D127" s="55"/>
      <c r="E127" s="55"/>
      <c r="F127" s="26"/>
      <c r="G127" s="63"/>
      <c r="H127" s="28"/>
      <c r="I127" s="54" t="e">
        <f>SUM(I117:I126)</f>
        <v>#VALUE!</v>
      </c>
      <c r="J127" s="63" t="s">
        <v>46</v>
      </c>
      <c r="K127" s="55" t="s">
        <v>139</v>
      </c>
      <c r="L127" s="55" t="s">
        <v>46</v>
      </c>
      <c r="M127" s="55" t="s">
        <v>46</v>
      </c>
      <c r="N127" s="59" t="s">
        <v>47</v>
      </c>
    </row>
    <row r="128" spans="1:14" x14ac:dyDescent="0.15">
      <c r="A128" s="29" t="s">
        <v>46</v>
      </c>
      <c r="B128" s="30" t="s">
        <v>46</v>
      </c>
      <c r="C128" s="30" t="s">
        <v>46</v>
      </c>
      <c r="D128" s="30" t="s">
        <v>46</v>
      </c>
      <c r="E128" s="30" t="s">
        <v>46</v>
      </c>
      <c r="F128" s="31" t="s">
        <v>46</v>
      </c>
      <c r="G128" s="32" t="s">
        <v>46</v>
      </c>
      <c r="H128" s="33"/>
      <c r="I128" s="56" t="s">
        <v>46</v>
      </c>
      <c r="J128" s="66" t="s">
        <v>46</v>
      </c>
      <c r="K128" s="55" t="s">
        <v>46</v>
      </c>
      <c r="L128" s="55" t="s">
        <v>46</v>
      </c>
      <c r="M128" s="55" t="s">
        <v>46</v>
      </c>
      <c r="N128" s="59" t="s">
        <v>47</v>
      </c>
    </row>
    <row r="129" spans="1:14" x14ac:dyDescent="0.15">
      <c r="A129" s="35" t="s">
        <v>46</v>
      </c>
      <c r="B129" s="36" t="s">
        <v>46</v>
      </c>
      <c r="C129" s="36" t="s">
        <v>46</v>
      </c>
      <c r="D129" s="36" t="s">
        <v>46</v>
      </c>
      <c r="E129" s="36" t="s">
        <v>46</v>
      </c>
      <c r="F129" s="60" t="s">
        <v>46</v>
      </c>
      <c r="G129" s="38" t="s">
        <v>46</v>
      </c>
      <c r="H129" s="38"/>
      <c r="I129" s="61" t="s">
        <v>46</v>
      </c>
      <c r="J129" s="65" t="s">
        <v>46</v>
      </c>
      <c r="M129" s="51" t="s">
        <v>46</v>
      </c>
      <c r="N129" s="59" t="s">
        <v>47</v>
      </c>
    </row>
    <row r="130" spans="1:14" x14ac:dyDescent="0.15">
      <c r="A130" s="62"/>
      <c r="B130" s="55" t="s">
        <v>93</v>
      </c>
      <c r="C130" s="55"/>
      <c r="D130" s="55"/>
      <c r="E130" s="55"/>
      <c r="F130" s="26"/>
      <c r="G130" s="63"/>
      <c r="H130" s="28"/>
      <c r="I130" s="54" t="e">
        <f>I127*0.1</f>
        <v>#VALUE!</v>
      </c>
      <c r="J130" s="63" t="s">
        <v>46</v>
      </c>
      <c r="K130" s="55" t="s">
        <v>140</v>
      </c>
      <c r="L130" s="55" t="s">
        <v>46</v>
      </c>
      <c r="M130" s="55" t="s">
        <v>46</v>
      </c>
      <c r="N130" s="59" t="s">
        <v>47</v>
      </c>
    </row>
    <row r="131" spans="1:14" x14ac:dyDescent="0.15">
      <c r="A131" s="29" t="s">
        <v>46</v>
      </c>
      <c r="B131" s="30" t="s">
        <v>46</v>
      </c>
      <c r="C131" s="30" t="s">
        <v>46</v>
      </c>
      <c r="D131" s="30" t="s">
        <v>46</v>
      </c>
      <c r="E131" s="30" t="s">
        <v>46</v>
      </c>
      <c r="F131" s="31" t="s">
        <v>46</v>
      </c>
      <c r="G131" s="32" t="s">
        <v>46</v>
      </c>
      <c r="H131" s="33"/>
      <c r="I131" s="56" t="s">
        <v>46</v>
      </c>
      <c r="J131" s="66" t="s">
        <v>46</v>
      </c>
      <c r="K131" s="55" t="s">
        <v>46</v>
      </c>
      <c r="L131" s="55" t="s">
        <v>46</v>
      </c>
      <c r="M131" s="55" t="s">
        <v>46</v>
      </c>
      <c r="N131" s="59" t="s">
        <v>47</v>
      </c>
    </row>
    <row r="132" spans="1:14" x14ac:dyDescent="0.15">
      <c r="A132" s="35" t="s">
        <v>46</v>
      </c>
      <c r="B132" s="36" t="s">
        <v>46</v>
      </c>
      <c r="C132" s="36" t="s">
        <v>46</v>
      </c>
      <c r="D132" s="36" t="s">
        <v>46</v>
      </c>
      <c r="E132" s="36" t="s">
        <v>46</v>
      </c>
      <c r="F132" s="60" t="s">
        <v>46</v>
      </c>
      <c r="G132" s="38" t="s">
        <v>46</v>
      </c>
      <c r="H132" s="38"/>
      <c r="I132" s="61" t="s">
        <v>46</v>
      </c>
      <c r="J132" s="65" t="s">
        <v>46</v>
      </c>
      <c r="M132" s="51" t="s">
        <v>46</v>
      </c>
      <c r="N132" s="59" t="s">
        <v>47</v>
      </c>
    </row>
    <row r="133" spans="1:14" x14ac:dyDescent="0.15">
      <c r="A133" s="62" t="s">
        <v>18</v>
      </c>
      <c r="B133" s="55"/>
      <c r="C133" s="55"/>
      <c r="D133" s="55"/>
      <c r="E133" s="55"/>
      <c r="F133" s="26"/>
      <c r="G133" s="63"/>
      <c r="H133" s="28"/>
      <c r="I133" s="54" t="e">
        <f>I127+I130</f>
        <v>#VALUE!</v>
      </c>
      <c r="J133" s="63" t="s">
        <v>46</v>
      </c>
      <c r="K133" s="55" t="s">
        <v>141</v>
      </c>
      <c r="L133" s="55" t="s">
        <v>46</v>
      </c>
      <c r="M133" s="55" t="s">
        <v>46</v>
      </c>
      <c r="N133" s="59" t="s">
        <v>47</v>
      </c>
    </row>
    <row r="134" spans="1:14" x14ac:dyDescent="0.15">
      <c r="A134" s="29" t="s">
        <v>46</v>
      </c>
      <c r="B134" s="30" t="s">
        <v>46</v>
      </c>
      <c r="C134" s="30" t="s">
        <v>46</v>
      </c>
      <c r="D134" s="30" t="s">
        <v>46</v>
      </c>
      <c r="E134" s="30" t="s">
        <v>46</v>
      </c>
      <c r="F134" s="31" t="s">
        <v>46</v>
      </c>
      <c r="G134" s="32" t="s">
        <v>46</v>
      </c>
      <c r="H134" s="33"/>
      <c r="I134" s="56" t="s">
        <v>46</v>
      </c>
      <c r="J134" s="66" t="s">
        <v>46</v>
      </c>
      <c r="K134" s="55" t="s">
        <v>46</v>
      </c>
      <c r="L134" s="55" t="s">
        <v>46</v>
      </c>
      <c r="M134" s="55" t="s">
        <v>46</v>
      </c>
      <c r="N134" s="59" t="s">
        <v>47</v>
      </c>
    </row>
    <row r="135" spans="1:14" ht="9.9499999999999993" customHeight="1" x14ac:dyDescent="0.15">
      <c r="A135" s="3"/>
      <c r="B135" s="3"/>
      <c r="C135" s="3"/>
      <c r="D135" s="3"/>
      <c r="E135" s="44"/>
      <c r="F135" s="6"/>
      <c r="G135" s="8"/>
      <c r="H135" s="3"/>
      <c r="I135" s="57"/>
      <c r="J135" s="3"/>
      <c r="K135" s="55"/>
      <c r="L135" s="55"/>
    </row>
    <row r="136" spans="1:14" ht="13.5" customHeight="1" x14ac:dyDescent="0.15">
      <c r="A136" s="3" t="s">
        <v>42</v>
      </c>
    </row>
    <row r="137" spans="1:14" ht="12.75" customHeight="1" x14ac:dyDescent="0.15"/>
    <row r="138" spans="1:14" ht="12.75" customHeight="1" x14ac:dyDescent="0.15"/>
    <row r="139" spans="1:14" ht="13.5" customHeight="1" x14ac:dyDescent="0.15"/>
    <row r="140" spans="1:14" ht="12.75" customHeight="1" x14ac:dyDescent="0.15"/>
    <row r="141" spans="1:14" ht="12.75" customHeight="1" x14ac:dyDescent="0.15"/>
    <row r="142" spans="1:14" ht="13.5" customHeight="1" x14ac:dyDescent="0.15"/>
    <row r="143" spans="1:14" ht="12.75" customHeight="1" x14ac:dyDescent="0.15"/>
    <row r="144" spans="1:14" ht="12.75" customHeight="1" x14ac:dyDescent="0.15"/>
    <row r="145" ht="12.75" customHeight="1" x14ac:dyDescent="0.15"/>
  </sheetData>
  <mergeCells count="9">
    <mergeCell ref="J114:J116"/>
    <mergeCell ref="J120:J122"/>
    <mergeCell ref="J123:J125"/>
    <mergeCell ref="A1:I2"/>
    <mergeCell ref="I5:J5"/>
    <mergeCell ref="I6:J6"/>
    <mergeCell ref="J96:J98"/>
    <mergeCell ref="J105:J107"/>
    <mergeCell ref="J108:J110"/>
  </mergeCells>
  <phoneticPr fontId="1"/>
  <pageMargins left="0.78740157480314965" right="0" top="0.59055118110236227" bottom="0.59055118110236227" header="0.51181102362204722" footer="0.51181102362204722"/>
  <pageSetup paperSize="9" scale="86" orientation="portrait" r:id="rId1"/>
  <headerFooter alignWithMargins="0">
    <oddFooter>&amp;C&amp;P</oddFooter>
  </headerFooter>
  <rowBreaks count="2" manualBreakCount="2">
    <brk id="62" max="16383" man="1"/>
    <brk id="1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2595A-6DB6-411D-A2C9-D22EC087AFC4}">
  <dimension ref="A1:N151"/>
  <sheetViews>
    <sheetView view="pageBreakPreview" topLeftCell="A118" zoomScaleNormal="100" zoomScaleSheetLayoutView="100" workbookViewId="0">
      <selection activeCell="I124" sqref="I124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1.25" style="2" bestFit="1" customWidth="1"/>
    <col min="9" max="9" width="11.25" style="58" bestFit="1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142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143</v>
      </c>
      <c r="B5" s="12"/>
      <c r="C5" s="12"/>
      <c r="D5" s="12"/>
      <c r="E5" s="41"/>
      <c r="H5" s="13"/>
      <c r="I5" s="73"/>
      <c r="J5" s="73"/>
    </row>
    <row r="6" spans="1:14" x14ac:dyDescent="0.15">
      <c r="A6" s="64"/>
      <c r="B6" s="12"/>
      <c r="C6" s="12"/>
      <c r="D6" s="12"/>
      <c r="E6" s="41"/>
      <c r="H6" s="13" t="s">
        <v>9</v>
      </c>
      <c r="I6" s="72"/>
      <c r="J6" s="72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98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99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 t="s">
        <v>46</v>
      </c>
      <c r="I12" s="61" t="s">
        <v>46</v>
      </c>
      <c r="J12" s="65" t="s">
        <v>46</v>
      </c>
      <c r="M12" s="51" t="s">
        <v>46</v>
      </c>
      <c r="N12" s="59" t="s">
        <v>47</v>
      </c>
    </row>
    <row r="13" spans="1:14" x14ac:dyDescent="0.15">
      <c r="A13" s="62"/>
      <c r="B13" s="55" t="s">
        <v>144</v>
      </c>
      <c r="C13" s="55"/>
      <c r="D13" s="55"/>
      <c r="E13" s="55"/>
      <c r="F13" s="26"/>
      <c r="G13" s="63"/>
      <c r="H13" s="28" t="s">
        <v>46</v>
      </c>
      <c r="I13" s="54" t="s">
        <v>46</v>
      </c>
      <c r="J13" s="63" t="s">
        <v>46</v>
      </c>
      <c r="K13" s="55" t="s">
        <v>99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 t="s">
        <v>46</v>
      </c>
      <c r="G14" s="32" t="s">
        <v>46</v>
      </c>
      <c r="H14" s="33" t="s">
        <v>46</v>
      </c>
      <c r="I14" s="56" t="s">
        <v>46</v>
      </c>
      <c r="J14" s="66" t="s">
        <v>46</v>
      </c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 t="s">
        <v>46</v>
      </c>
      <c r="I15" s="61" t="s">
        <v>46</v>
      </c>
      <c r="J15" s="68" t="s">
        <v>46</v>
      </c>
      <c r="M15" s="51" t="s">
        <v>46</v>
      </c>
      <c r="N15" s="59" t="s">
        <v>47</v>
      </c>
    </row>
    <row r="16" spans="1:14" x14ac:dyDescent="0.15">
      <c r="A16" s="62"/>
      <c r="B16" s="55"/>
      <c r="C16" s="55" t="s">
        <v>144</v>
      </c>
      <c r="D16" s="55"/>
      <c r="E16" s="55"/>
      <c r="F16" s="26">
        <v>1</v>
      </c>
      <c r="G16" s="63" t="s">
        <v>52</v>
      </c>
      <c r="H16" s="67"/>
      <c r="I16" s="54" t="str">
        <f>IF(H16="","",ROUNDDOWN(F16*H16,0))</f>
        <v/>
      </c>
      <c r="J16" s="69" t="s">
        <v>46</v>
      </c>
      <c r="K16" s="55" t="s">
        <v>99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 t="s">
        <v>46</v>
      </c>
      <c r="G17" s="32" t="s">
        <v>46</v>
      </c>
      <c r="H17" s="33"/>
      <c r="I17" s="56" t="s">
        <v>46</v>
      </c>
      <c r="J17" s="70" t="s">
        <v>46</v>
      </c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5" t="s">
        <v>46</v>
      </c>
      <c r="M18" s="51" t="s">
        <v>46</v>
      </c>
      <c r="N18" s="59" t="s">
        <v>47</v>
      </c>
    </row>
    <row r="19" spans="1:14" x14ac:dyDescent="0.15">
      <c r="A19" s="62" t="s">
        <v>101</v>
      </c>
      <c r="B19" s="55"/>
      <c r="C19" s="55"/>
      <c r="D19" s="55"/>
      <c r="E19" s="55"/>
      <c r="F19" s="26"/>
      <c r="G19" s="63"/>
      <c r="H19" s="28"/>
      <c r="I19" s="54" t="s">
        <v>46</v>
      </c>
      <c r="J19" s="63" t="s">
        <v>46</v>
      </c>
      <c r="K19" s="55" t="s">
        <v>99</v>
      </c>
      <c r="L19" s="55" t="s">
        <v>46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 t="s">
        <v>46</v>
      </c>
      <c r="G20" s="32" t="s">
        <v>46</v>
      </c>
      <c r="H20" s="33"/>
      <c r="I20" s="56" t="s">
        <v>46</v>
      </c>
      <c r="J20" s="66" t="s">
        <v>46</v>
      </c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5" t="s">
        <v>46</v>
      </c>
      <c r="M21" s="51" t="s">
        <v>46</v>
      </c>
      <c r="N21" s="59" t="s">
        <v>47</v>
      </c>
    </row>
    <row r="22" spans="1:14" x14ac:dyDescent="0.15">
      <c r="A22" s="62" t="s">
        <v>102</v>
      </c>
      <c r="B22" s="55"/>
      <c r="C22" s="55"/>
      <c r="D22" s="55"/>
      <c r="E22" s="55"/>
      <c r="F22" s="26"/>
      <c r="G22" s="63"/>
      <c r="H22" s="28"/>
      <c r="I22" s="54" t="s">
        <v>46</v>
      </c>
      <c r="J22" s="63" t="s">
        <v>46</v>
      </c>
      <c r="K22" s="55" t="s">
        <v>69</v>
      </c>
      <c r="L22" s="55" t="s">
        <v>46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 t="s">
        <v>46</v>
      </c>
      <c r="G23" s="32" t="s">
        <v>46</v>
      </c>
      <c r="H23" s="33"/>
      <c r="I23" s="56" t="s">
        <v>46</v>
      </c>
      <c r="J23" s="66" t="s">
        <v>46</v>
      </c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5" t="s">
        <v>46</v>
      </c>
      <c r="M24" s="51" t="s">
        <v>46</v>
      </c>
      <c r="N24" s="59" t="s">
        <v>47</v>
      </c>
    </row>
    <row r="25" spans="1:14" x14ac:dyDescent="0.15">
      <c r="A25" s="62"/>
      <c r="B25" s="55" t="s">
        <v>102</v>
      </c>
      <c r="C25" s="55"/>
      <c r="D25" s="55"/>
      <c r="E25" s="55"/>
      <c r="F25" s="26"/>
      <c r="G25" s="63"/>
      <c r="H25" s="28"/>
      <c r="I25" s="54" t="s">
        <v>46</v>
      </c>
      <c r="J25" s="63" t="s">
        <v>46</v>
      </c>
      <c r="K25" s="55" t="s">
        <v>69</v>
      </c>
      <c r="L25" s="55" t="s">
        <v>46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 t="s">
        <v>46</v>
      </c>
      <c r="G26" s="32" t="s">
        <v>46</v>
      </c>
      <c r="H26" s="33"/>
      <c r="I26" s="56" t="s">
        <v>46</v>
      </c>
      <c r="J26" s="66" t="s">
        <v>46</v>
      </c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8" t="s">
        <v>46</v>
      </c>
      <c r="M27" s="51" t="s">
        <v>46</v>
      </c>
      <c r="N27" s="59" t="s">
        <v>47</v>
      </c>
    </row>
    <row r="28" spans="1:14" x14ac:dyDescent="0.15">
      <c r="A28" s="62"/>
      <c r="B28" s="55"/>
      <c r="C28" s="55" t="s">
        <v>102</v>
      </c>
      <c r="D28" s="55"/>
      <c r="E28" s="55"/>
      <c r="F28" s="26">
        <v>1</v>
      </c>
      <c r="G28" s="63" t="s">
        <v>52</v>
      </c>
      <c r="H28" s="67"/>
      <c r="I28" s="54" t="str">
        <f>IF(H28="","",ROUNDDOWN(F28*H28,0))</f>
        <v/>
      </c>
      <c r="J28" s="69" t="s">
        <v>46</v>
      </c>
      <c r="K28" s="55" t="s">
        <v>69</v>
      </c>
      <c r="L28" s="55" t="s">
        <v>46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 t="s">
        <v>46</v>
      </c>
      <c r="G29" s="32" t="s">
        <v>46</v>
      </c>
      <c r="H29" s="33"/>
      <c r="I29" s="56" t="s">
        <v>46</v>
      </c>
      <c r="J29" s="70" t="s">
        <v>46</v>
      </c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5" t="s">
        <v>46</v>
      </c>
      <c r="M30" s="51" t="s">
        <v>46</v>
      </c>
      <c r="N30" s="59" t="s">
        <v>47</v>
      </c>
    </row>
    <row r="31" spans="1:14" x14ac:dyDescent="0.15">
      <c r="A31" s="62"/>
      <c r="B31" s="55" t="s">
        <v>102</v>
      </c>
      <c r="C31" s="55"/>
      <c r="D31" s="55"/>
      <c r="E31" s="55"/>
      <c r="F31" s="26"/>
      <c r="G31" s="63"/>
      <c r="H31" s="28"/>
      <c r="I31" s="54" t="s">
        <v>46</v>
      </c>
      <c r="J31" s="63" t="s">
        <v>46</v>
      </c>
      <c r="K31" s="55" t="s">
        <v>75</v>
      </c>
      <c r="L31" s="55" t="s">
        <v>46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 t="s">
        <v>46</v>
      </c>
      <c r="G32" s="32" t="s">
        <v>46</v>
      </c>
      <c r="H32" s="33"/>
      <c r="I32" s="56" t="s">
        <v>46</v>
      </c>
      <c r="J32" s="66" t="s">
        <v>46</v>
      </c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8" t="s">
        <v>46</v>
      </c>
      <c r="M33" s="51" t="s">
        <v>46</v>
      </c>
      <c r="N33" s="59" t="s">
        <v>47</v>
      </c>
    </row>
    <row r="34" spans="1:14" x14ac:dyDescent="0.15">
      <c r="A34" s="62"/>
      <c r="B34" s="55" t="s">
        <v>103</v>
      </c>
      <c r="C34" s="55"/>
      <c r="D34" s="55"/>
      <c r="E34" s="55"/>
      <c r="F34" s="26"/>
      <c r="G34" s="63"/>
      <c r="H34" s="67"/>
      <c r="I34" s="54" t="str">
        <f>IF(H34="","",H34)</f>
        <v/>
      </c>
      <c r="J34" s="69" t="s">
        <v>46</v>
      </c>
      <c r="K34" s="55" t="s">
        <v>77</v>
      </c>
      <c r="L34" s="55" t="s">
        <v>46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 t="s">
        <v>46</v>
      </c>
      <c r="G35" s="32" t="s">
        <v>46</v>
      </c>
      <c r="H35" s="33"/>
      <c r="I35" s="56" t="s">
        <v>46</v>
      </c>
      <c r="J35" s="70" t="s">
        <v>46</v>
      </c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5" t="s">
        <v>46</v>
      </c>
      <c r="M36" s="51" t="s">
        <v>46</v>
      </c>
      <c r="N36" s="59" t="s">
        <v>47</v>
      </c>
    </row>
    <row r="37" spans="1:14" x14ac:dyDescent="0.15">
      <c r="A37" s="62" t="s">
        <v>104</v>
      </c>
      <c r="B37" s="55"/>
      <c r="C37" s="55"/>
      <c r="D37" s="55"/>
      <c r="E37" s="55"/>
      <c r="F37" s="26"/>
      <c r="G37" s="63"/>
      <c r="H37" s="28"/>
      <c r="I37" s="54" t="s">
        <v>46</v>
      </c>
      <c r="J37" s="63" t="s">
        <v>46</v>
      </c>
      <c r="K37" s="55" t="s">
        <v>79</v>
      </c>
      <c r="L37" s="55" t="s">
        <v>46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 t="s">
        <v>46</v>
      </c>
      <c r="G38" s="32" t="s">
        <v>46</v>
      </c>
      <c r="H38" s="33"/>
      <c r="I38" s="56" t="s">
        <v>46</v>
      </c>
      <c r="J38" s="66" t="s">
        <v>46</v>
      </c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65" t="s">
        <v>46</v>
      </c>
      <c r="M39" s="51" t="s">
        <v>46</v>
      </c>
      <c r="N39" s="59" t="s">
        <v>47</v>
      </c>
    </row>
    <row r="40" spans="1:14" x14ac:dyDescent="0.15">
      <c r="A40" s="62" t="s">
        <v>105</v>
      </c>
      <c r="B40" s="55"/>
      <c r="C40" s="55"/>
      <c r="D40" s="55"/>
      <c r="E40" s="55"/>
      <c r="F40" s="26"/>
      <c r="G40" s="63"/>
      <c r="H40" s="28"/>
      <c r="I40" s="54" t="s">
        <v>46</v>
      </c>
      <c r="J40" s="63" t="s">
        <v>46</v>
      </c>
      <c r="K40" s="55" t="s">
        <v>82</v>
      </c>
      <c r="L40" s="55" t="s">
        <v>46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 t="s">
        <v>46</v>
      </c>
      <c r="G41" s="32" t="s">
        <v>46</v>
      </c>
      <c r="H41" s="33"/>
      <c r="I41" s="56" t="s">
        <v>46</v>
      </c>
      <c r="J41" s="66" t="s">
        <v>46</v>
      </c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65" t="s">
        <v>46</v>
      </c>
      <c r="M42" s="51" t="s">
        <v>46</v>
      </c>
      <c r="N42" s="59" t="s">
        <v>47</v>
      </c>
    </row>
    <row r="43" spans="1:14" x14ac:dyDescent="0.15">
      <c r="A43" s="62"/>
      <c r="B43" s="55" t="s">
        <v>105</v>
      </c>
      <c r="C43" s="55"/>
      <c r="D43" s="55"/>
      <c r="E43" s="55"/>
      <c r="F43" s="26"/>
      <c r="G43" s="63"/>
      <c r="H43" s="28"/>
      <c r="I43" s="54" t="s">
        <v>46</v>
      </c>
      <c r="J43" s="63" t="s">
        <v>46</v>
      </c>
      <c r="K43" s="55" t="s">
        <v>82</v>
      </c>
      <c r="L43" s="55" t="s">
        <v>46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 t="s">
        <v>46</v>
      </c>
      <c r="G44" s="32" t="s">
        <v>46</v>
      </c>
      <c r="H44" s="33"/>
      <c r="I44" s="56" t="s">
        <v>46</v>
      </c>
      <c r="J44" s="66" t="s">
        <v>46</v>
      </c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8" t="s">
        <v>46</v>
      </c>
      <c r="M45" s="51" t="s">
        <v>46</v>
      </c>
      <c r="N45" s="59" t="s">
        <v>47</v>
      </c>
    </row>
    <row r="46" spans="1:14" x14ac:dyDescent="0.15">
      <c r="A46" s="62"/>
      <c r="B46" s="55"/>
      <c r="C46" s="55" t="s">
        <v>105</v>
      </c>
      <c r="D46" s="55"/>
      <c r="E46" s="55"/>
      <c r="F46" s="26">
        <v>1</v>
      </c>
      <c r="G46" s="63" t="s">
        <v>52</v>
      </c>
      <c r="H46" s="67"/>
      <c r="I46" s="54" t="str">
        <f>IF(H46="","",ROUNDDOWN(F46*H46,0))</f>
        <v/>
      </c>
      <c r="J46" s="69" t="s">
        <v>46</v>
      </c>
      <c r="K46" s="55" t="s">
        <v>82</v>
      </c>
      <c r="L46" s="55" t="s">
        <v>46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 t="s">
        <v>46</v>
      </c>
      <c r="G47" s="32" t="s">
        <v>46</v>
      </c>
      <c r="H47" s="33"/>
      <c r="I47" s="56" t="s">
        <v>46</v>
      </c>
      <c r="J47" s="70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5" t="s">
        <v>46</v>
      </c>
      <c r="M48" s="51" t="s">
        <v>46</v>
      </c>
      <c r="N48" s="59" t="s">
        <v>47</v>
      </c>
    </row>
    <row r="49" spans="1:14" x14ac:dyDescent="0.15">
      <c r="A49" s="62" t="s">
        <v>106</v>
      </c>
      <c r="B49" s="55"/>
      <c r="C49" s="55"/>
      <c r="D49" s="55"/>
      <c r="E49" s="55"/>
      <c r="F49" s="26"/>
      <c r="G49" s="63"/>
      <c r="H49" s="28"/>
      <c r="I49" s="54" t="s">
        <v>46</v>
      </c>
      <c r="J49" s="63" t="s">
        <v>46</v>
      </c>
      <c r="K49" s="55" t="s">
        <v>82</v>
      </c>
      <c r="L49" s="55" t="s">
        <v>46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 t="s">
        <v>46</v>
      </c>
      <c r="G50" s="32" t="s">
        <v>46</v>
      </c>
      <c r="H50" s="33"/>
      <c r="I50" s="56" t="s">
        <v>46</v>
      </c>
      <c r="J50" s="66" t="s">
        <v>46</v>
      </c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5" t="s">
        <v>46</v>
      </c>
      <c r="M51" s="51" t="s">
        <v>46</v>
      </c>
      <c r="N51" s="59" t="s">
        <v>47</v>
      </c>
    </row>
    <row r="52" spans="1:14" x14ac:dyDescent="0.15">
      <c r="A52" s="62" t="s">
        <v>145</v>
      </c>
      <c r="B52" s="55"/>
      <c r="C52" s="55"/>
      <c r="D52" s="55"/>
      <c r="E52" s="55"/>
      <c r="F52" s="26"/>
      <c r="G52" s="63"/>
      <c r="H52" s="28"/>
      <c r="I52" s="54" t="s">
        <v>46</v>
      </c>
      <c r="J52" s="63" t="s">
        <v>46</v>
      </c>
      <c r="K52" s="55" t="s">
        <v>108</v>
      </c>
      <c r="L52" s="55" t="s">
        <v>46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66" t="s">
        <v>46</v>
      </c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x14ac:dyDescent="0.15">
      <c r="A54" s="35" t="s">
        <v>46</v>
      </c>
      <c r="B54" s="36" t="s">
        <v>46</v>
      </c>
      <c r="C54" s="36" t="s">
        <v>46</v>
      </c>
      <c r="D54" s="36" t="s">
        <v>46</v>
      </c>
      <c r="E54" s="36" t="s">
        <v>46</v>
      </c>
      <c r="F54" s="60" t="s">
        <v>46</v>
      </c>
      <c r="G54" s="38" t="s">
        <v>46</v>
      </c>
      <c r="H54" s="38"/>
      <c r="I54" s="61" t="s">
        <v>46</v>
      </c>
      <c r="J54" s="65" t="s">
        <v>46</v>
      </c>
      <c r="M54" s="51" t="s">
        <v>46</v>
      </c>
      <c r="N54" s="59" t="s">
        <v>47</v>
      </c>
    </row>
    <row r="55" spans="1:14" x14ac:dyDescent="0.15">
      <c r="A55" s="62"/>
      <c r="B55" s="55" t="s">
        <v>145</v>
      </c>
      <c r="C55" s="55"/>
      <c r="D55" s="55"/>
      <c r="E55" s="55"/>
      <c r="F55" s="26"/>
      <c r="G55" s="63"/>
      <c r="H55" s="28"/>
      <c r="I55" s="54" t="s">
        <v>46</v>
      </c>
      <c r="J55" s="63" t="s">
        <v>46</v>
      </c>
      <c r="K55" s="55" t="s">
        <v>108</v>
      </c>
      <c r="L55" s="55" t="s">
        <v>46</v>
      </c>
      <c r="M55" s="55" t="s">
        <v>46</v>
      </c>
      <c r="N55" s="59" t="s">
        <v>47</v>
      </c>
    </row>
    <row r="56" spans="1:14" x14ac:dyDescent="0.15">
      <c r="A56" s="29" t="s">
        <v>46</v>
      </c>
      <c r="B56" s="30" t="s">
        <v>46</v>
      </c>
      <c r="C56" s="30" t="s">
        <v>46</v>
      </c>
      <c r="D56" s="30" t="s">
        <v>46</v>
      </c>
      <c r="E56" s="30" t="s">
        <v>46</v>
      </c>
      <c r="F56" s="31" t="s">
        <v>46</v>
      </c>
      <c r="G56" s="32" t="s">
        <v>46</v>
      </c>
      <c r="H56" s="33"/>
      <c r="I56" s="56" t="s">
        <v>46</v>
      </c>
      <c r="J56" s="66" t="s">
        <v>46</v>
      </c>
      <c r="K56" s="55" t="s">
        <v>46</v>
      </c>
      <c r="L56" s="55" t="s">
        <v>46</v>
      </c>
      <c r="M56" s="55" t="s">
        <v>46</v>
      </c>
      <c r="N56" s="59" t="s">
        <v>47</v>
      </c>
    </row>
    <row r="57" spans="1:14" x14ac:dyDescent="0.15">
      <c r="A57" s="35" t="s">
        <v>46</v>
      </c>
      <c r="B57" s="36" t="s">
        <v>46</v>
      </c>
      <c r="C57" s="36" t="s">
        <v>46</v>
      </c>
      <c r="D57" s="36" t="s">
        <v>46</v>
      </c>
      <c r="E57" s="36" t="s">
        <v>46</v>
      </c>
      <c r="F57" s="60" t="s">
        <v>46</v>
      </c>
      <c r="G57" s="38" t="s">
        <v>46</v>
      </c>
      <c r="H57" s="38"/>
      <c r="I57" s="61" t="s">
        <v>46</v>
      </c>
      <c r="J57" s="68" t="s">
        <v>46</v>
      </c>
      <c r="M57" s="51" t="s">
        <v>46</v>
      </c>
      <c r="N57" s="59" t="s">
        <v>47</v>
      </c>
    </row>
    <row r="58" spans="1:14" x14ac:dyDescent="0.15">
      <c r="A58" s="62"/>
      <c r="B58" s="55"/>
      <c r="C58" s="55" t="s">
        <v>145</v>
      </c>
      <c r="D58" s="55"/>
      <c r="E58" s="55"/>
      <c r="F58" s="26">
        <v>1</v>
      </c>
      <c r="G58" s="63" t="s">
        <v>52</v>
      </c>
      <c r="H58" s="67"/>
      <c r="I58" s="54" t="str">
        <f>IF(H58="","",ROUNDDOWN(F58*H58,0))</f>
        <v/>
      </c>
      <c r="J58" s="69" t="s">
        <v>46</v>
      </c>
      <c r="K58" s="55" t="s">
        <v>108</v>
      </c>
      <c r="L58" s="55" t="s">
        <v>46</v>
      </c>
      <c r="M58" s="55" t="s">
        <v>46</v>
      </c>
      <c r="N58" s="59" t="s">
        <v>47</v>
      </c>
    </row>
    <row r="59" spans="1:14" x14ac:dyDescent="0.15">
      <c r="A59" s="29" t="s">
        <v>46</v>
      </c>
      <c r="B59" s="30" t="s">
        <v>46</v>
      </c>
      <c r="C59" s="30" t="s">
        <v>46</v>
      </c>
      <c r="D59" s="30" t="s">
        <v>46</v>
      </c>
      <c r="E59" s="30" t="s">
        <v>46</v>
      </c>
      <c r="F59" s="31" t="s">
        <v>46</v>
      </c>
      <c r="G59" s="32" t="s">
        <v>46</v>
      </c>
      <c r="H59" s="33"/>
      <c r="I59" s="56" t="s">
        <v>46</v>
      </c>
      <c r="J59" s="70" t="s">
        <v>46</v>
      </c>
      <c r="K59" s="55" t="s">
        <v>46</v>
      </c>
      <c r="L59" s="55" t="s">
        <v>46</v>
      </c>
      <c r="M59" s="55" t="s">
        <v>46</v>
      </c>
      <c r="N59" s="59" t="s">
        <v>47</v>
      </c>
    </row>
    <row r="60" spans="1:14" x14ac:dyDescent="0.15">
      <c r="A60" s="35" t="s">
        <v>46</v>
      </c>
      <c r="B60" s="36" t="s">
        <v>46</v>
      </c>
      <c r="C60" s="36" t="s">
        <v>46</v>
      </c>
      <c r="D60" s="36" t="s">
        <v>46</v>
      </c>
      <c r="E60" s="36" t="s">
        <v>46</v>
      </c>
      <c r="F60" s="60" t="s">
        <v>46</v>
      </c>
      <c r="G60" s="38" t="s">
        <v>46</v>
      </c>
      <c r="H60" s="38"/>
      <c r="I60" s="61" t="s">
        <v>46</v>
      </c>
      <c r="J60" s="65" t="s">
        <v>46</v>
      </c>
      <c r="M60" s="51" t="s">
        <v>46</v>
      </c>
      <c r="N60" s="59" t="s">
        <v>47</v>
      </c>
    </row>
    <row r="61" spans="1:14" x14ac:dyDescent="0.15">
      <c r="A61" s="62" t="s">
        <v>146</v>
      </c>
      <c r="B61" s="55"/>
      <c r="C61" s="55"/>
      <c r="D61" s="55"/>
      <c r="E61" s="55"/>
      <c r="F61" s="26"/>
      <c r="G61" s="63"/>
      <c r="H61" s="28"/>
      <c r="I61" s="54" t="s">
        <v>46</v>
      </c>
      <c r="J61" s="63" t="s">
        <v>46</v>
      </c>
      <c r="K61" s="55" t="s">
        <v>108</v>
      </c>
      <c r="L61" s="55" t="s">
        <v>46</v>
      </c>
      <c r="M61" s="55" t="s">
        <v>46</v>
      </c>
      <c r="N61" s="59" t="s">
        <v>47</v>
      </c>
    </row>
    <row r="62" spans="1:14" x14ac:dyDescent="0.15">
      <c r="A62" s="29" t="s">
        <v>46</v>
      </c>
      <c r="B62" s="30" t="s">
        <v>46</v>
      </c>
      <c r="C62" s="30" t="s">
        <v>46</v>
      </c>
      <c r="D62" s="30" t="s">
        <v>46</v>
      </c>
      <c r="E62" s="30" t="s">
        <v>46</v>
      </c>
      <c r="F62" s="31" t="s">
        <v>46</v>
      </c>
      <c r="G62" s="32" t="s">
        <v>46</v>
      </c>
      <c r="H62" s="33"/>
      <c r="I62" s="56" t="s">
        <v>46</v>
      </c>
      <c r="J62" s="66" t="s">
        <v>46</v>
      </c>
      <c r="K62" s="55" t="s">
        <v>46</v>
      </c>
      <c r="L62" s="55" t="s">
        <v>46</v>
      </c>
      <c r="M62" s="55" t="s">
        <v>46</v>
      </c>
      <c r="N62" s="59" t="s">
        <v>47</v>
      </c>
    </row>
    <row r="63" spans="1:14" x14ac:dyDescent="0.15">
      <c r="A63" s="35" t="s">
        <v>46</v>
      </c>
      <c r="B63" s="36" t="s">
        <v>46</v>
      </c>
      <c r="C63" s="36" t="s">
        <v>46</v>
      </c>
      <c r="D63" s="36" t="s">
        <v>46</v>
      </c>
      <c r="E63" s="36" t="s">
        <v>46</v>
      </c>
      <c r="F63" s="60" t="s">
        <v>46</v>
      </c>
      <c r="G63" s="38" t="s">
        <v>46</v>
      </c>
      <c r="H63" s="38"/>
      <c r="I63" s="61" t="s">
        <v>46</v>
      </c>
      <c r="J63" s="65" t="s">
        <v>46</v>
      </c>
      <c r="M63" s="51" t="s">
        <v>46</v>
      </c>
      <c r="N63" s="59" t="s">
        <v>47</v>
      </c>
    </row>
    <row r="64" spans="1:14" x14ac:dyDescent="0.15">
      <c r="A64" s="62" t="s">
        <v>110</v>
      </c>
      <c r="B64" s="55"/>
      <c r="C64" s="55"/>
      <c r="D64" s="55"/>
      <c r="E64" s="55"/>
      <c r="F64" s="26"/>
      <c r="G64" s="63"/>
      <c r="H64" s="28"/>
      <c r="I64" s="54" t="s">
        <v>46</v>
      </c>
      <c r="J64" s="63" t="s">
        <v>46</v>
      </c>
      <c r="K64" s="55" t="s">
        <v>111</v>
      </c>
      <c r="L64" s="55" t="s">
        <v>46</v>
      </c>
      <c r="M64" s="55" t="s">
        <v>46</v>
      </c>
      <c r="N64" s="59" t="s">
        <v>47</v>
      </c>
    </row>
    <row r="65" spans="1:14" x14ac:dyDescent="0.15">
      <c r="A65" s="29" t="s">
        <v>46</v>
      </c>
      <c r="B65" s="30" t="s">
        <v>46</v>
      </c>
      <c r="C65" s="30" t="s">
        <v>46</v>
      </c>
      <c r="D65" s="30" t="s">
        <v>46</v>
      </c>
      <c r="E65" s="30" t="s">
        <v>46</v>
      </c>
      <c r="F65" s="31" t="s">
        <v>46</v>
      </c>
      <c r="G65" s="32" t="s">
        <v>46</v>
      </c>
      <c r="H65" s="33"/>
      <c r="I65" s="56" t="s">
        <v>46</v>
      </c>
      <c r="J65" s="66" t="s">
        <v>46</v>
      </c>
      <c r="K65" s="55" t="s">
        <v>46</v>
      </c>
      <c r="L65" s="55" t="s">
        <v>46</v>
      </c>
      <c r="M65" s="55" t="s">
        <v>46</v>
      </c>
      <c r="N65" s="59" t="s">
        <v>47</v>
      </c>
    </row>
    <row r="66" spans="1:14" x14ac:dyDescent="0.15">
      <c r="A66" s="35" t="s">
        <v>46</v>
      </c>
      <c r="B66" s="36" t="s">
        <v>46</v>
      </c>
      <c r="C66" s="36" t="s">
        <v>46</v>
      </c>
      <c r="D66" s="36" t="s">
        <v>46</v>
      </c>
      <c r="E66" s="36" t="s">
        <v>46</v>
      </c>
      <c r="F66" s="60" t="s">
        <v>46</v>
      </c>
      <c r="G66" s="38" t="s">
        <v>46</v>
      </c>
      <c r="H66" s="38"/>
      <c r="I66" s="61" t="s">
        <v>46</v>
      </c>
      <c r="J66" s="65" t="s">
        <v>46</v>
      </c>
      <c r="M66" s="51" t="s">
        <v>46</v>
      </c>
      <c r="N66" s="59" t="s">
        <v>47</v>
      </c>
    </row>
    <row r="67" spans="1:14" x14ac:dyDescent="0.15">
      <c r="A67" s="62" t="s">
        <v>112</v>
      </c>
      <c r="B67" s="55"/>
      <c r="C67" s="55"/>
      <c r="D67" s="55"/>
      <c r="E67" s="55"/>
      <c r="F67" s="26"/>
      <c r="G67" s="63"/>
      <c r="H67" s="28"/>
      <c r="I67" s="54" t="s">
        <v>46</v>
      </c>
      <c r="J67" s="63" t="s">
        <v>46</v>
      </c>
      <c r="K67" s="55" t="s">
        <v>86</v>
      </c>
      <c r="L67" s="55" t="s">
        <v>46</v>
      </c>
      <c r="M67" s="55" t="s">
        <v>46</v>
      </c>
      <c r="N67" s="59" t="s">
        <v>47</v>
      </c>
    </row>
    <row r="68" spans="1:14" x14ac:dyDescent="0.15">
      <c r="A68" s="29" t="s">
        <v>46</v>
      </c>
      <c r="B68" s="30" t="s">
        <v>46</v>
      </c>
      <c r="C68" s="30" t="s">
        <v>46</v>
      </c>
      <c r="D68" s="30" t="s">
        <v>46</v>
      </c>
      <c r="E68" s="30" t="s">
        <v>46</v>
      </c>
      <c r="F68" s="31" t="s">
        <v>46</v>
      </c>
      <c r="G68" s="32" t="s">
        <v>46</v>
      </c>
      <c r="H68" s="33"/>
      <c r="I68" s="56" t="s">
        <v>46</v>
      </c>
      <c r="J68" s="66" t="s">
        <v>46</v>
      </c>
      <c r="K68" s="55" t="s">
        <v>46</v>
      </c>
      <c r="L68" s="55" t="s">
        <v>46</v>
      </c>
      <c r="M68" s="55" t="s">
        <v>46</v>
      </c>
      <c r="N68" s="59" t="s">
        <v>47</v>
      </c>
    </row>
    <row r="69" spans="1:14" x14ac:dyDescent="0.15">
      <c r="A69" s="35" t="s">
        <v>46</v>
      </c>
      <c r="B69" s="36" t="s">
        <v>46</v>
      </c>
      <c r="C69" s="36" t="s">
        <v>46</v>
      </c>
      <c r="D69" s="36" t="s">
        <v>46</v>
      </c>
      <c r="E69" s="36" t="s">
        <v>46</v>
      </c>
      <c r="F69" s="60" t="s">
        <v>46</v>
      </c>
      <c r="G69" s="38" t="s">
        <v>46</v>
      </c>
      <c r="H69" s="38"/>
      <c r="I69" s="61" t="s">
        <v>46</v>
      </c>
      <c r="J69" s="65" t="s">
        <v>46</v>
      </c>
      <c r="M69" s="51" t="s">
        <v>46</v>
      </c>
      <c r="N69" s="59" t="s">
        <v>47</v>
      </c>
    </row>
    <row r="70" spans="1:14" x14ac:dyDescent="0.15">
      <c r="A70" s="62"/>
      <c r="B70" s="55" t="s">
        <v>112</v>
      </c>
      <c r="C70" s="55"/>
      <c r="D70" s="55"/>
      <c r="E70" s="55"/>
      <c r="F70" s="26"/>
      <c r="G70" s="63"/>
      <c r="H70" s="28"/>
      <c r="I70" s="54" t="s">
        <v>46</v>
      </c>
      <c r="J70" s="63" t="s">
        <v>46</v>
      </c>
      <c r="K70" s="55" t="s">
        <v>86</v>
      </c>
      <c r="L70" s="55" t="s">
        <v>46</v>
      </c>
      <c r="M70" s="55" t="s">
        <v>46</v>
      </c>
      <c r="N70" s="59" t="s">
        <v>47</v>
      </c>
    </row>
    <row r="71" spans="1:14" x14ac:dyDescent="0.15">
      <c r="A71" s="29" t="s">
        <v>46</v>
      </c>
      <c r="B71" s="30" t="s">
        <v>46</v>
      </c>
      <c r="C71" s="30" t="s">
        <v>46</v>
      </c>
      <c r="D71" s="30" t="s">
        <v>46</v>
      </c>
      <c r="E71" s="30" t="s">
        <v>46</v>
      </c>
      <c r="F71" s="31" t="s">
        <v>46</v>
      </c>
      <c r="G71" s="32" t="s">
        <v>46</v>
      </c>
      <c r="H71" s="33"/>
      <c r="I71" s="56" t="s">
        <v>46</v>
      </c>
      <c r="J71" s="66" t="s">
        <v>46</v>
      </c>
      <c r="K71" s="55" t="s">
        <v>46</v>
      </c>
      <c r="L71" s="55" t="s">
        <v>46</v>
      </c>
      <c r="M71" s="55" t="s">
        <v>46</v>
      </c>
      <c r="N71" s="59" t="s">
        <v>47</v>
      </c>
    </row>
    <row r="72" spans="1:14" x14ac:dyDescent="0.15">
      <c r="A72" s="35" t="s">
        <v>46</v>
      </c>
      <c r="B72" s="36" t="s">
        <v>46</v>
      </c>
      <c r="C72" s="36" t="s">
        <v>46</v>
      </c>
      <c r="D72" s="36" t="s">
        <v>46</v>
      </c>
      <c r="E72" s="36" t="s">
        <v>46</v>
      </c>
      <c r="F72" s="60" t="s">
        <v>46</v>
      </c>
      <c r="G72" s="38" t="s">
        <v>46</v>
      </c>
      <c r="H72" s="38"/>
      <c r="I72" s="61" t="s">
        <v>46</v>
      </c>
      <c r="J72" s="68" t="s">
        <v>46</v>
      </c>
      <c r="M72" s="51" t="s">
        <v>46</v>
      </c>
      <c r="N72" s="59" t="s">
        <v>47</v>
      </c>
    </row>
    <row r="73" spans="1:14" x14ac:dyDescent="0.15">
      <c r="A73" s="62"/>
      <c r="B73" s="55"/>
      <c r="C73" s="55" t="s">
        <v>112</v>
      </c>
      <c r="D73" s="55"/>
      <c r="E73" s="55"/>
      <c r="F73" s="26">
        <v>1</v>
      </c>
      <c r="G73" s="63" t="s">
        <v>52</v>
      </c>
      <c r="H73" s="67"/>
      <c r="I73" s="54" t="str">
        <f>IF(H73="","",ROUNDDOWN(F73*H73,0))</f>
        <v/>
      </c>
      <c r="J73" s="69" t="s">
        <v>46</v>
      </c>
      <c r="K73" s="55" t="s">
        <v>86</v>
      </c>
      <c r="L73" s="55" t="s">
        <v>46</v>
      </c>
      <c r="M73" s="55" t="s">
        <v>46</v>
      </c>
      <c r="N73" s="59" t="s">
        <v>47</v>
      </c>
    </row>
    <row r="74" spans="1:14" x14ac:dyDescent="0.15">
      <c r="A74" s="29" t="s">
        <v>46</v>
      </c>
      <c r="B74" s="30" t="s">
        <v>46</v>
      </c>
      <c r="C74" s="30" t="s">
        <v>46</v>
      </c>
      <c r="D74" s="30" t="s">
        <v>46</v>
      </c>
      <c r="E74" s="30" t="s">
        <v>46</v>
      </c>
      <c r="F74" s="31" t="s">
        <v>46</v>
      </c>
      <c r="G74" s="32" t="s">
        <v>46</v>
      </c>
      <c r="H74" s="33"/>
      <c r="I74" s="56" t="s">
        <v>46</v>
      </c>
      <c r="J74" s="70" t="s">
        <v>46</v>
      </c>
      <c r="K74" s="55" t="s">
        <v>46</v>
      </c>
      <c r="L74" s="55" t="s">
        <v>46</v>
      </c>
      <c r="M74" s="55" t="s">
        <v>46</v>
      </c>
      <c r="N74" s="59" t="s">
        <v>47</v>
      </c>
    </row>
    <row r="75" spans="1:14" x14ac:dyDescent="0.15">
      <c r="A75" s="35" t="s">
        <v>46</v>
      </c>
      <c r="B75" s="36" t="s">
        <v>46</v>
      </c>
      <c r="C75" s="36" t="s">
        <v>46</v>
      </c>
      <c r="D75" s="36" t="s">
        <v>46</v>
      </c>
      <c r="E75" s="36" t="s">
        <v>46</v>
      </c>
      <c r="F75" s="60" t="s">
        <v>46</v>
      </c>
      <c r="G75" s="38" t="s">
        <v>46</v>
      </c>
      <c r="H75" s="38"/>
      <c r="I75" s="61" t="s">
        <v>46</v>
      </c>
      <c r="J75" s="65" t="s">
        <v>46</v>
      </c>
      <c r="M75" s="51" t="s">
        <v>46</v>
      </c>
      <c r="N75" s="59" t="s">
        <v>47</v>
      </c>
    </row>
    <row r="76" spans="1:14" x14ac:dyDescent="0.15">
      <c r="A76" s="62" t="s">
        <v>113</v>
      </c>
      <c r="B76" s="55"/>
      <c r="C76" s="55"/>
      <c r="D76" s="55"/>
      <c r="E76" s="55"/>
      <c r="F76" s="26"/>
      <c r="G76" s="63"/>
      <c r="H76" s="28"/>
      <c r="I76" s="54" t="s">
        <v>46</v>
      </c>
      <c r="J76" s="63" t="s">
        <v>46</v>
      </c>
      <c r="K76" s="55" t="s">
        <v>86</v>
      </c>
      <c r="L76" s="55" t="s">
        <v>46</v>
      </c>
      <c r="M76" s="55" t="s">
        <v>46</v>
      </c>
      <c r="N76" s="59" t="s">
        <v>47</v>
      </c>
    </row>
    <row r="77" spans="1:14" x14ac:dyDescent="0.15">
      <c r="A77" s="29" t="s">
        <v>46</v>
      </c>
      <c r="B77" s="30" t="s">
        <v>46</v>
      </c>
      <c r="C77" s="30" t="s">
        <v>46</v>
      </c>
      <c r="D77" s="30" t="s">
        <v>46</v>
      </c>
      <c r="E77" s="30" t="s">
        <v>46</v>
      </c>
      <c r="F77" s="31" t="s">
        <v>46</v>
      </c>
      <c r="G77" s="32" t="s">
        <v>46</v>
      </c>
      <c r="H77" s="33"/>
      <c r="I77" s="56" t="s">
        <v>46</v>
      </c>
      <c r="J77" s="66" t="s">
        <v>46</v>
      </c>
      <c r="K77" s="55" t="s">
        <v>46</v>
      </c>
      <c r="L77" s="55" t="s">
        <v>46</v>
      </c>
      <c r="M77" s="55" t="s">
        <v>46</v>
      </c>
      <c r="N77" s="59" t="s">
        <v>47</v>
      </c>
    </row>
    <row r="78" spans="1:14" x14ac:dyDescent="0.15">
      <c r="A78" s="35" t="s">
        <v>46</v>
      </c>
      <c r="B78" s="36" t="s">
        <v>46</v>
      </c>
      <c r="C78" s="36" t="s">
        <v>46</v>
      </c>
      <c r="D78" s="36" t="s">
        <v>46</v>
      </c>
      <c r="E78" s="36" t="s">
        <v>46</v>
      </c>
      <c r="F78" s="60" t="s">
        <v>46</v>
      </c>
      <c r="G78" s="38" t="s">
        <v>46</v>
      </c>
      <c r="H78" s="38"/>
      <c r="I78" s="61" t="s">
        <v>46</v>
      </c>
      <c r="J78" s="68" t="s">
        <v>46</v>
      </c>
      <c r="M78" s="51" t="s">
        <v>46</v>
      </c>
      <c r="N78" s="59" t="s">
        <v>47</v>
      </c>
    </row>
    <row r="79" spans="1:14" x14ac:dyDescent="0.15">
      <c r="A79" s="62"/>
      <c r="B79" s="55" t="s">
        <v>114</v>
      </c>
      <c r="C79" s="55"/>
      <c r="D79" s="55"/>
      <c r="E79" s="55"/>
      <c r="F79" s="26"/>
      <c r="G79" s="63"/>
      <c r="H79" s="67"/>
      <c r="I79" s="54" t="str">
        <f>IF(H79="","",H79)</f>
        <v/>
      </c>
      <c r="J79" s="69" t="s">
        <v>46</v>
      </c>
      <c r="K79" s="55" t="s">
        <v>115</v>
      </c>
      <c r="L79" s="55" t="s">
        <v>46</v>
      </c>
      <c r="M79" s="55" t="s">
        <v>46</v>
      </c>
      <c r="N79" s="59" t="s">
        <v>47</v>
      </c>
    </row>
    <row r="80" spans="1:14" x14ac:dyDescent="0.15">
      <c r="A80" s="29" t="s">
        <v>46</v>
      </c>
      <c r="B80" s="30" t="s">
        <v>46</v>
      </c>
      <c r="C80" s="30" t="s">
        <v>46</v>
      </c>
      <c r="D80" s="30" t="s">
        <v>46</v>
      </c>
      <c r="E80" s="30" t="s">
        <v>46</v>
      </c>
      <c r="F80" s="31" t="s">
        <v>46</v>
      </c>
      <c r="G80" s="32" t="s">
        <v>46</v>
      </c>
      <c r="H80" s="33"/>
      <c r="I80" s="56" t="s">
        <v>46</v>
      </c>
      <c r="J80" s="70" t="s">
        <v>46</v>
      </c>
      <c r="K80" s="55" t="s">
        <v>46</v>
      </c>
      <c r="L80" s="55" t="s">
        <v>46</v>
      </c>
      <c r="M80" s="55" t="s">
        <v>46</v>
      </c>
      <c r="N80" s="59" t="s">
        <v>47</v>
      </c>
    </row>
    <row r="81" spans="1:14" x14ac:dyDescent="0.15">
      <c r="A81" s="35" t="s">
        <v>46</v>
      </c>
      <c r="B81" s="36" t="s">
        <v>46</v>
      </c>
      <c r="C81" s="36" t="s">
        <v>46</v>
      </c>
      <c r="D81" s="36" t="s">
        <v>46</v>
      </c>
      <c r="E81" s="36" t="s">
        <v>46</v>
      </c>
      <c r="F81" s="60" t="s">
        <v>46</v>
      </c>
      <c r="G81" s="38" t="s">
        <v>46</v>
      </c>
      <c r="H81" s="38"/>
      <c r="I81" s="61" t="s">
        <v>46</v>
      </c>
      <c r="J81" s="65" t="s">
        <v>46</v>
      </c>
      <c r="M81" s="51" t="s">
        <v>46</v>
      </c>
      <c r="N81" s="59" t="s">
        <v>47</v>
      </c>
    </row>
    <row r="82" spans="1:14" x14ac:dyDescent="0.15">
      <c r="A82" s="62" t="s">
        <v>116</v>
      </c>
      <c r="B82" s="55"/>
      <c r="C82" s="55"/>
      <c r="D82" s="55"/>
      <c r="E82" s="55"/>
      <c r="F82" s="26"/>
      <c r="G82" s="63"/>
      <c r="H82" s="28"/>
      <c r="I82" s="54" t="s">
        <v>46</v>
      </c>
      <c r="J82" s="63" t="s">
        <v>46</v>
      </c>
      <c r="K82" s="55" t="s">
        <v>117</v>
      </c>
      <c r="L82" s="55" t="s">
        <v>46</v>
      </c>
      <c r="M82" s="55" t="s">
        <v>46</v>
      </c>
      <c r="N82" s="59" t="s">
        <v>47</v>
      </c>
    </row>
    <row r="83" spans="1:14" x14ac:dyDescent="0.15">
      <c r="A83" s="29" t="s">
        <v>46</v>
      </c>
      <c r="B83" s="30" t="s">
        <v>46</v>
      </c>
      <c r="C83" s="30" t="s">
        <v>46</v>
      </c>
      <c r="D83" s="30" t="s">
        <v>46</v>
      </c>
      <c r="E83" s="30" t="s">
        <v>46</v>
      </c>
      <c r="F83" s="31" t="s">
        <v>46</v>
      </c>
      <c r="G83" s="32" t="s">
        <v>46</v>
      </c>
      <c r="H83" s="33"/>
      <c r="I83" s="56" t="s">
        <v>46</v>
      </c>
      <c r="J83" s="66" t="s">
        <v>46</v>
      </c>
      <c r="K83" s="55" t="s">
        <v>46</v>
      </c>
      <c r="L83" s="55" t="s">
        <v>46</v>
      </c>
      <c r="M83" s="55" t="s">
        <v>46</v>
      </c>
      <c r="N83" s="59" t="s">
        <v>47</v>
      </c>
    </row>
    <row r="84" spans="1:14" x14ac:dyDescent="0.15">
      <c r="A84" s="35" t="s">
        <v>46</v>
      </c>
      <c r="B84" s="36" t="s">
        <v>46</v>
      </c>
      <c r="C84" s="36" t="s">
        <v>46</v>
      </c>
      <c r="D84" s="36" t="s">
        <v>46</v>
      </c>
      <c r="E84" s="36" t="s">
        <v>46</v>
      </c>
      <c r="F84" s="60" t="s">
        <v>46</v>
      </c>
      <c r="G84" s="38" t="s">
        <v>46</v>
      </c>
      <c r="H84" s="38"/>
      <c r="I84" s="61" t="s">
        <v>46</v>
      </c>
      <c r="J84" s="65" t="s">
        <v>46</v>
      </c>
      <c r="M84" s="51" t="s">
        <v>46</v>
      </c>
      <c r="N84" s="59" t="s">
        <v>47</v>
      </c>
    </row>
    <row r="85" spans="1:14" x14ac:dyDescent="0.15">
      <c r="A85" s="62" t="s">
        <v>118</v>
      </c>
      <c r="B85" s="55"/>
      <c r="C85" s="55"/>
      <c r="D85" s="55"/>
      <c r="E85" s="55"/>
      <c r="F85" s="26"/>
      <c r="G85" s="63"/>
      <c r="H85" s="28"/>
      <c r="I85" s="54" t="s">
        <v>46</v>
      </c>
      <c r="J85" s="63" t="s">
        <v>46</v>
      </c>
      <c r="K85" s="55" t="s">
        <v>119</v>
      </c>
      <c r="L85" s="55" t="s">
        <v>46</v>
      </c>
      <c r="M85" s="55" t="s">
        <v>46</v>
      </c>
      <c r="N85" s="59" t="s">
        <v>47</v>
      </c>
    </row>
    <row r="86" spans="1:14" x14ac:dyDescent="0.15">
      <c r="A86" s="29" t="s">
        <v>46</v>
      </c>
      <c r="B86" s="30" t="s">
        <v>46</v>
      </c>
      <c r="C86" s="30" t="s">
        <v>46</v>
      </c>
      <c r="D86" s="30" t="s">
        <v>46</v>
      </c>
      <c r="E86" s="30" t="s">
        <v>46</v>
      </c>
      <c r="F86" s="31" t="s">
        <v>46</v>
      </c>
      <c r="G86" s="32" t="s">
        <v>46</v>
      </c>
      <c r="H86" s="33"/>
      <c r="I86" s="56" t="s">
        <v>46</v>
      </c>
      <c r="J86" s="66" t="s">
        <v>46</v>
      </c>
      <c r="K86" s="55" t="s">
        <v>46</v>
      </c>
      <c r="L86" s="55" t="s">
        <v>46</v>
      </c>
      <c r="M86" s="55" t="s">
        <v>46</v>
      </c>
      <c r="N86" s="59" t="s">
        <v>47</v>
      </c>
    </row>
    <row r="87" spans="1:14" x14ac:dyDescent="0.15">
      <c r="A87" s="35" t="s">
        <v>46</v>
      </c>
      <c r="B87" s="36" t="s">
        <v>46</v>
      </c>
      <c r="C87" s="36" t="s">
        <v>46</v>
      </c>
      <c r="D87" s="36" t="s">
        <v>46</v>
      </c>
      <c r="E87" s="36" t="s">
        <v>46</v>
      </c>
      <c r="F87" s="60" t="s">
        <v>46</v>
      </c>
      <c r="G87" s="38" t="s">
        <v>46</v>
      </c>
      <c r="H87" s="38"/>
      <c r="I87" s="61" t="s">
        <v>46</v>
      </c>
      <c r="J87" s="68" t="s">
        <v>46</v>
      </c>
      <c r="M87" s="51" t="s">
        <v>46</v>
      </c>
      <c r="N87" s="59" t="s">
        <v>47</v>
      </c>
    </row>
    <row r="88" spans="1:14" x14ac:dyDescent="0.15">
      <c r="A88" s="62"/>
      <c r="B88" s="55" t="s">
        <v>120</v>
      </c>
      <c r="C88" s="55"/>
      <c r="D88" s="55"/>
      <c r="E88" s="55"/>
      <c r="F88" s="26"/>
      <c r="G88" s="63"/>
      <c r="H88" s="67"/>
      <c r="I88" s="54" t="str">
        <f>IF(H88="","",H88)</f>
        <v/>
      </c>
      <c r="J88" s="69" t="s">
        <v>46</v>
      </c>
      <c r="K88" s="55" t="s">
        <v>121</v>
      </c>
      <c r="L88" s="55" t="s">
        <v>46</v>
      </c>
      <c r="M88" s="55" t="s">
        <v>46</v>
      </c>
      <c r="N88" s="59" t="s">
        <v>47</v>
      </c>
    </row>
    <row r="89" spans="1:14" x14ac:dyDescent="0.15">
      <c r="A89" s="29" t="s">
        <v>46</v>
      </c>
      <c r="B89" s="30" t="s">
        <v>46</v>
      </c>
      <c r="C89" s="30" t="s">
        <v>46</v>
      </c>
      <c r="D89" s="30" t="s">
        <v>46</v>
      </c>
      <c r="E89" s="30" t="s">
        <v>46</v>
      </c>
      <c r="F89" s="31" t="s">
        <v>46</v>
      </c>
      <c r="G89" s="32" t="s">
        <v>46</v>
      </c>
      <c r="H89" s="33"/>
      <c r="I89" s="56" t="s">
        <v>46</v>
      </c>
      <c r="J89" s="70" t="s">
        <v>46</v>
      </c>
      <c r="K89" s="55" t="s">
        <v>46</v>
      </c>
      <c r="L89" s="55" t="s">
        <v>46</v>
      </c>
      <c r="M89" s="55" t="s">
        <v>46</v>
      </c>
      <c r="N89" s="59" t="s">
        <v>47</v>
      </c>
    </row>
    <row r="90" spans="1:14" x14ac:dyDescent="0.15">
      <c r="A90" s="35" t="s">
        <v>46</v>
      </c>
      <c r="B90" s="36" t="s">
        <v>46</v>
      </c>
      <c r="C90" s="36" t="s">
        <v>46</v>
      </c>
      <c r="D90" s="36" t="s">
        <v>46</v>
      </c>
      <c r="E90" s="36" t="s">
        <v>46</v>
      </c>
      <c r="F90" s="60" t="s">
        <v>46</v>
      </c>
      <c r="G90" s="38" t="s">
        <v>46</v>
      </c>
      <c r="H90" s="38"/>
      <c r="I90" s="61" t="s">
        <v>46</v>
      </c>
      <c r="J90" s="65" t="s">
        <v>46</v>
      </c>
      <c r="M90" s="51" t="s">
        <v>46</v>
      </c>
      <c r="N90" s="59" t="s">
        <v>47</v>
      </c>
    </row>
    <row r="91" spans="1:14" x14ac:dyDescent="0.15">
      <c r="A91" s="62" t="s">
        <v>122</v>
      </c>
      <c r="B91" s="55"/>
      <c r="C91" s="55"/>
      <c r="D91" s="55"/>
      <c r="E91" s="55"/>
      <c r="F91" s="26"/>
      <c r="G91" s="63"/>
      <c r="H91" s="28"/>
      <c r="I91" s="54" t="s">
        <v>46</v>
      </c>
      <c r="J91" s="63" t="s">
        <v>46</v>
      </c>
      <c r="K91" s="55" t="s">
        <v>123</v>
      </c>
      <c r="L91" s="55" t="s">
        <v>46</v>
      </c>
      <c r="M91" s="55" t="s">
        <v>46</v>
      </c>
      <c r="N91" s="59" t="s">
        <v>47</v>
      </c>
    </row>
    <row r="92" spans="1:14" x14ac:dyDescent="0.15">
      <c r="A92" s="29" t="s">
        <v>46</v>
      </c>
      <c r="B92" s="30" t="s">
        <v>46</v>
      </c>
      <c r="C92" s="30" t="s">
        <v>46</v>
      </c>
      <c r="D92" s="30" t="s">
        <v>46</v>
      </c>
      <c r="E92" s="30" t="s">
        <v>46</v>
      </c>
      <c r="F92" s="31" t="s">
        <v>46</v>
      </c>
      <c r="G92" s="32" t="s">
        <v>46</v>
      </c>
      <c r="H92" s="33"/>
      <c r="I92" s="56" t="s">
        <v>46</v>
      </c>
      <c r="J92" s="66" t="s">
        <v>46</v>
      </c>
      <c r="K92" s="55" t="s">
        <v>46</v>
      </c>
      <c r="L92" s="55" t="s">
        <v>46</v>
      </c>
      <c r="M92" s="55" t="s">
        <v>46</v>
      </c>
      <c r="N92" s="59" t="s">
        <v>47</v>
      </c>
    </row>
    <row r="93" spans="1:14" x14ac:dyDescent="0.15">
      <c r="A93" s="35" t="s">
        <v>46</v>
      </c>
      <c r="B93" s="36" t="s">
        <v>46</v>
      </c>
      <c r="C93" s="36" t="s">
        <v>46</v>
      </c>
      <c r="D93" s="36" t="s">
        <v>46</v>
      </c>
      <c r="E93" s="36" t="s">
        <v>46</v>
      </c>
      <c r="F93" s="60" t="s">
        <v>46</v>
      </c>
      <c r="G93" s="38" t="s">
        <v>46</v>
      </c>
      <c r="H93" s="38"/>
      <c r="I93" s="61" t="s">
        <v>46</v>
      </c>
      <c r="J93" s="65" t="s">
        <v>46</v>
      </c>
      <c r="M93" s="51" t="s">
        <v>46</v>
      </c>
      <c r="N93" s="59" t="s">
        <v>47</v>
      </c>
    </row>
    <row r="94" spans="1:14" x14ac:dyDescent="0.15">
      <c r="A94" s="62" t="s">
        <v>124</v>
      </c>
      <c r="B94" s="55"/>
      <c r="C94" s="55"/>
      <c r="D94" s="55"/>
      <c r="E94" s="55"/>
      <c r="F94" s="26"/>
      <c r="G94" s="63"/>
      <c r="H94" s="28"/>
      <c r="I94" s="54">
        <f>SUM(I27:I93)</f>
        <v>0</v>
      </c>
      <c r="J94" s="63" t="s">
        <v>46</v>
      </c>
      <c r="K94" s="55" t="s">
        <v>125</v>
      </c>
      <c r="L94" s="55" t="s">
        <v>46</v>
      </c>
      <c r="M94" s="55" t="s">
        <v>46</v>
      </c>
      <c r="N94" s="59" t="s">
        <v>47</v>
      </c>
    </row>
    <row r="95" spans="1:14" x14ac:dyDescent="0.15">
      <c r="A95" s="29" t="s">
        <v>46</v>
      </c>
      <c r="B95" s="30" t="s">
        <v>46</v>
      </c>
      <c r="C95" s="30" t="s">
        <v>46</v>
      </c>
      <c r="D95" s="30" t="s">
        <v>46</v>
      </c>
      <c r="E95" s="30" t="s">
        <v>46</v>
      </c>
      <c r="F95" s="31" t="s">
        <v>46</v>
      </c>
      <c r="G95" s="32" t="s">
        <v>46</v>
      </c>
      <c r="H95" s="33"/>
      <c r="I95" s="56" t="s">
        <v>46</v>
      </c>
      <c r="J95" s="66" t="s">
        <v>46</v>
      </c>
      <c r="K95" s="55" t="s">
        <v>46</v>
      </c>
      <c r="L95" s="55" t="s">
        <v>46</v>
      </c>
      <c r="M95" s="55" t="s">
        <v>46</v>
      </c>
      <c r="N95" s="59" t="s">
        <v>47</v>
      </c>
    </row>
    <row r="96" spans="1:14" x14ac:dyDescent="0.15">
      <c r="A96" s="35" t="s">
        <v>46</v>
      </c>
      <c r="B96" s="36" t="s">
        <v>46</v>
      </c>
      <c r="C96" s="36" t="s">
        <v>46</v>
      </c>
      <c r="D96" s="36" t="s">
        <v>46</v>
      </c>
      <c r="E96" s="36" t="s">
        <v>46</v>
      </c>
      <c r="F96" s="60" t="s">
        <v>46</v>
      </c>
      <c r="G96" s="38" t="s">
        <v>46</v>
      </c>
      <c r="H96" s="38"/>
      <c r="I96" s="61" t="s">
        <v>46</v>
      </c>
      <c r="J96" s="74" t="s">
        <v>168</v>
      </c>
      <c r="M96" s="51" t="s">
        <v>46</v>
      </c>
      <c r="N96" s="59" t="s">
        <v>47</v>
      </c>
    </row>
    <row r="97" spans="1:14" x14ac:dyDescent="0.15">
      <c r="A97" s="62"/>
      <c r="B97" s="55" t="s">
        <v>78</v>
      </c>
      <c r="C97" s="55"/>
      <c r="D97" s="55"/>
      <c r="E97" s="55"/>
      <c r="F97" s="26"/>
      <c r="G97" s="63"/>
      <c r="H97" s="67"/>
      <c r="I97" s="54" t="str">
        <f>IF(H97="","",H97)</f>
        <v/>
      </c>
      <c r="J97" s="75"/>
      <c r="K97" s="55" t="s">
        <v>126</v>
      </c>
      <c r="L97" s="55" t="s">
        <v>46</v>
      </c>
      <c r="M97" s="55" t="s">
        <v>46</v>
      </c>
      <c r="N97" s="59" t="s">
        <v>47</v>
      </c>
    </row>
    <row r="98" spans="1:14" x14ac:dyDescent="0.15">
      <c r="A98" s="29" t="s">
        <v>46</v>
      </c>
      <c r="B98" s="30" t="s">
        <v>46</v>
      </c>
      <c r="C98" s="30" t="s">
        <v>46</v>
      </c>
      <c r="D98" s="30" t="s">
        <v>46</v>
      </c>
      <c r="E98" s="30" t="s">
        <v>46</v>
      </c>
      <c r="F98" s="31" t="s">
        <v>46</v>
      </c>
      <c r="G98" s="32" t="s">
        <v>46</v>
      </c>
      <c r="H98" s="33"/>
      <c r="I98" s="56" t="s">
        <v>46</v>
      </c>
      <c r="J98" s="76"/>
      <c r="K98" s="55" t="s">
        <v>46</v>
      </c>
      <c r="L98" s="55" t="s">
        <v>46</v>
      </c>
      <c r="M98" s="55" t="s">
        <v>46</v>
      </c>
      <c r="N98" s="59" t="s">
        <v>47</v>
      </c>
    </row>
    <row r="99" spans="1:14" x14ac:dyDescent="0.15">
      <c r="A99" s="35" t="s">
        <v>46</v>
      </c>
      <c r="B99" s="36" t="s">
        <v>46</v>
      </c>
      <c r="C99" s="36" t="s">
        <v>46</v>
      </c>
      <c r="D99" s="36" t="s">
        <v>46</v>
      </c>
      <c r="E99" s="36" t="s">
        <v>46</v>
      </c>
      <c r="F99" s="60" t="s">
        <v>46</v>
      </c>
      <c r="G99" s="38" t="s">
        <v>46</v>
      </c>
      <c r="H99" s="38"/>
      <c r="I99" s="61" t="s">
        <v>46</v>
      </c>
      <c r="J99" s="65" t="s">
        <v>46</v>
      </c>
      <c r="M99" s="51" t="s">
        <v>46</v>
      </c>
      <c r="N99" s="59" t="s">
        <v>47</v>
      </c>
    </row>
    <row r="100" spans="1:14" x14ac:dyDescent="0.15">
      <c r="A100" s="62" t="s">
        <v>14</v>
      </c>
      <c r="B100" s="55"/>
      <c r="C100" s="55"/>
      <c r="D100" s="55"/>
      <c r="E100" s="55"/>
      <c r="F100" s="26"/>
      <c r="G100" s="63"/>
      <c r="H100" s="28"/>
      <c r="I100" s="54" t="s">
        <v>46</v>
      </c>
      <c r="J100" s="63" t="s">
        <v>46</v>
      </c>
      <c r="K100" s="55" t="s">
        <v>127</v>
      </c>
      <c r="L100" s="55" t="s">
        <v>46</v>
      </c>
      <c r="M100" s="55" t="s">
        <v>46</v>
      </c>
      <c r="N100" s="59" t="s">
        <v>47</v>
      </c>
    </row>
    <row r="101" spans="1:14" x14ac:dyDescent="0.15">
      <c r="A101" s="29" t="s">
        <v>46</v>
      </c>
      <c r="B101" s="30" t="s">
        <v>46</v>
      </c>
      <c r="C101" s="30" t="s">
        <v>46</v>
      </c>
      <c r="D101" s="30" t="s">
        <v>46</v>
      </c>
      <c r="E101" s="30" t="s">
        <v>46</v>
      </c>
      <c r="F101" s="31" t="s">
        <v>46</v>
      </c>
      <c r="G101" s="32" t="s">
        <v>46</v>
      </c>
      <c r="H101" s="33"/>
      <c r="I101" s="56" t="s">
        <v>46</v>
      </c>
      <c r="J101" s="66" t="s">
        <v>46</v>
      </c>
      <c r="K101" s="55" t="s">
        <v>46</v>
      </c>
      <c r="L101" s="55" t="s">
        <v>46</v>
      </c>
      <c r="M101" s="55" t="s">
        <v>46</v>
      </c>
      <c r="N101" s="59" t="s">
        <v>47</v>
      </c>
    </row>
    <row r="102" spans="1:14" x14ac:dyDescent="0.15">
      <c r="A102" s="35" t="s">
        <v>46</v>
      </c>
      <c r="B102" s="36" t="s">
        <v>46</v>
      </c>
      <c r="C102" s="36" t="s">
        <v>46</v>
      </c>
      <c r="D102" s="36" t="s">
        <v>46</v>
      </c>
      <c r="E102" s="36" t="s">
        <v>46</v>
      </c>
      <c r="F102" s="60" t="s">
        <v>46</v>
      </c>
      <c r="G102" s="38" t="s">
        <v>46</v>
      </c>
      <c r="H102" s="38"/>
      <c r="I102" s="61" t="s">
        <v>46</v>
      </c>
      <c r="J102" s="65" t="s">
        <v>46</v>
      </c>
      <c r="M102" s="51" t="s">
        <v>46</v>
      </c>
      <c r="N102" s="59" t="s">
        <v>47</v>
      </c>
    </row>
    <row r="103" spans="1:14" x14ac:dyDescent="0.15">
      <c r="A103" s="62" t="s">
        <v>15</v>
      </c>
      <c r="B103" s="55"/>
      <c r="C103" s="55"/>
      <c r="D103" s="55"/>
      <c r="E103" s="55"/>
      <c r="F103" s="26"/>
      <c r="G103" s="63"/>
      <c r="H103" s="28"/>
      <c r="I103" s="54">
        <f>SUM(I94:I102)</f>
        <v>0</v>
      </c>
      <c r="J103" s="63" t="s">
        <v>46</v>
      </c>
      <c r="K103" s="55" t="s">
        <v>128</v>
      </c>
      <c r="L103" s="55" t="s">
        <v>46</v>
      </c>
      <c r="M103" s="55" t="s">
        <v>46</v>
      </c>
      <c r="N103" s="59" t="s">
        <v>47</v>
      </c>
    </row>
    <row r="104" spans="1:14" x14ac:dyDescent="0.15">
      <c r="A104" s="29" t="s">
        <v>46</v>
      </c>
      <c r="B104" s="30" t="s">
        <v>46</v>
      </c>
      <c r="C104" s="30" t="s">
        <v>46</v>
      </c>
      <c r="D104" s="30" t="s">
        <v>46</v>
      </c>
      <c r="E104" s="30" t="s">
        <v>46</v>
      </c>
      <c r="F104" s="31" t="s">
        <v>46</v>
      </c>
      <c r="G104" s="32" t="s">
        <v>46</v>
      </c>
      <c r="H104" s="33"/>
      <c r="I104" s="56" t="s">
        <v>46</v>
      </c>
      <c r="J104" s="66" t="s">
        <v>46</v>
      </c>
      <c r="K104" s="55" t="s">
        <v>46</v>
      </c>
      <c r="L104" s="55" t="s">
        <v>46</v>
      </c>
      <c r="M104" s="55" t="s">
        <v>46</v>
      </c>
      <c r="N104" s="59" t="s">
        <v>47</v>
      </c>
    </row>
    <row r="105" spans="1:14" ht="13.5" customHeight="1" x14ac:dyDescent="0.15">
      <c r="A105" s="35" t="s">
        <v>46</v>
      </c>
      <c r="B105" s="36" t="s">
        <v>46</v>
      </c>
      <c r="C105" s="36" t="s">
        <v>46</v>
      </c>
      <c r="D105" s="36" t="s">
        <v>46</v>
      </c>
      <c r="E105" s="36" t="s">
        <v>46</v>
      </c>
      <c r="F105" s="60" t="s">
        <v>46</v>
      </c>
      <c r="G105" s="38" t="s">
        <v>46</v>
      </c>
      <c r="H105" s="38"/>
      <c r="I105" s="61" t="s">
        <v>46</v>
      </c>
      <c r="J105" s="74" t="s">
        <v>169</v>
      </c>
      <c r="M105" s="51" t="s">
        <v>46</v>
      </c>
      <c r="N105" s="59" t="s">
        <v>47</v>
      </c>
    </row>
    <row r="106" spans="1:14" x14ac:dyDescent="0.15">
      <c r="A106" s="62"/>
      <c r="B106" s="55" t="s">
        <v>83</v>
      </c>
      <c r="C106" s="55"/>
      <c r="D106" s="55"/>
      <c r="E106" s="55"/>
      <c r="F106" s="26"/>
      <c r="G106" s="63"/>
      <c r="H106" s="67"/>
      <c r="I106" s="54" t="str">
        <f>IF(H106="","",H106)</f>
        <v/>
      </c>
      <c r="J106" s="75"/>
      <c r="K106" s="55" t="s">
        <v>129</v>
      </c>
      <c r="L106" s="55" t="s">
        <v>46</v>
      </c>
      <c r="M106" s="55" t="s">
        <v>46</v>
      </c>
      <c r="N106" s="59" t="s">
        <v>47</v>
      </c>
    </row>
    <row r="107" spans="1:14" x14ac:dyDescent="0.15">
      <c r="A107" s="29" t="s">
        <v>46</v>
      </c>
      <c r="B107" s="30" t="s">
        <v>46</v>
      </c>
      <c r="C107" s="30" t="s">
        <v>46</v>
      </c>
      <c r="D107" s="30" t="s">
        <v>46</v>
      </c>
      <c r="E107" s="30" t="s">
        <v>46</v>
      </c>
      <c r="F107" s="31" t="s">
        <v>46</v>
      </c>
      <c r="G107" s="32" t="s">
        <v>46</v>
      </c>
      <c r="H107" s="33"/>
      <c r="I107" s="56" t="s">
        <v>46</v>
      </c>
      <c r="J107" s="76"/>
      <c r="K107" s="55" t="s">
        <v>46</v>
      </c>
      <c r="L107" s="55" t="s">
        <v>46</v>
      </c>
      <c r="M107" s="55" t="s">
        <v>46</v>
      </c>
      <c r="N107" s="59" t="s">
        <v>47</v>
      </c>
    </row>
    <row r="108" spans="1:14" x14ac:dyDescent="0.15">
      <c r="A108" s="35" t="s">
        <v>46</v>
      </c>
      <c r="B108" s="36" t="s">
        <v>46</v>
      </c>
      <c r="C108" s="36" t="s">
        <v>46</v>
      </c>
      <c r="D108" s="36" t="s">
        <v>46</v>
      </c>
      <c r="E108" s="36" t="s">
        <v>46</v>
      </c>
      <c r="F108" s="60" t="s">
        <v>46</v>
      </c>
      <c r="G108" s="38" t="s">
        <v>46</v>
      </c>
      <c r="H108" s="38"/>
      <c r="I108" s="61" t="s">
        <v>46</v>
      </c>
      <c r="J108" s="65" t="s">
        <v>46</v>
      </c>
      <c r="M108" s="51" t="s">
        <v>46</v>
      </c>
      <c r="N108" s="59" t="s">
        <v>47</v>
      </c>
    </row>
    <row r="109" spans="1:14" x14ac:dyDescent="0.15">
      <c r="A109" s="62"/>
      <c r="B109" s="55" t="s">
        <v>130</v>
      </c>
      <c r="C109" s="55"/>
      <c r="D109" s="55"/>
      <c r="E109" s="55"/>
      <c r="F109" s="26"/>
      <c r="G109" s="63"/>
      <c r="H109" s="28"/>
      <c r="I109" s="54" t="s">
        <v>46</v>
      </c>
      <c r="J109" s="63" t="s">
        <v>46</v>
      </c>
      <c r="K109" s="55" t="s">
        <v>131</v>
      </c>
      <c r="L109" s="55" t="s">
        <v>46</v>
      </c>
      <c r="M109" s="55" t="s">
        <v>46</v>
      </c>
      <c r="N109" s="59" t="s">
        <v>47</v>
      </c>
    </row>
    <row r="110" spans="1:14" x14ac:dyDescent="0.15">
      <c r="A110" s="29" t="s">
        <v>46</v>
      </c>
      <c r="B110" s="30" t="s">
        <v>46</v>
      </c>
      <c r="C110" s="30" t="s">
        <v>46</v>
      </c>
      <c r="D110" s="30" t="s">
        <v>46</v>
      </c>
      <c r="E110" s="30" t="s">
        <v>46</v>
      </c>
      <c r="F110" s="31" t="s">
        <v>46</v>
      </c>
      <c r="G110" s="32" t="s">
        <v>46</v>
      </c>
      <c r="H110" s="33"/>
      <c r="I110" s="56" t="s">
        <v>46</v>
      </c>
      <c r="J110" s="66" t="s">
        <v>46</v>
      </c>
      <c r="K110" s="55" t="s">
        <v>46</v>
      </c>
      <c r="L110" s="55" t="s">
        <v>46</v>
      </c>
      <c r="M110" s="55" t="s">
        <v>46</v>
      </c>
      <c r="N110" s="59" t="s">
        <v>47</v>
      </c>
    </row>
    <row r="111" spans="1:14" x14ac:dyDescent="0.15">
      <c r="A111" s="35" t="s">
        <v>46</v>
      </c>
      <c r="B111" s="36" t="s">
        <v>46</v>
      </c>
      <c r="C111" s="36" t="s">
        <v>46</v>
      </c>
      <c r="D111" s="36" t="s">
        <v>46</v>
      </c>
      <c r="E111" s="36" t="s">
        <v>46</v>
      </c>
      <c r="F111" s="60" t="s">
        <v>46</v>
      </c>
      <c r="G111" s="38" t="s">
        <v>46</v>
      </c>
      <c r="H111" s="38"/>
      <c r="I111" s="61" t="s">
        <v>46</v>
      </c>
      <c r="J111" s="74"/>
      <c r="M111" s="51" t="s">
        <v>46</v>
      </c>
      <c r="N111" s="59" t="s">
        <v>47</v>
      </c>
    </row>
    <row r="112" spans="1:14" x14ac:dyDescent="0.15">
      <c r="A112" s="62"/>
      <c r="B112" s="55" t="s">
        <v>147</v>
      </c>
      <c r="C112" s="55"/>
      <c r="D112" s="55"/>
      <c r="E112" s="55"/>
      <c r="F112" s="26"/>
      <c r="G112" s="63"/>
      <c r="H112" s="67"/>
      <c r="I112" s="54" t="str">
        <f>IF(H112="","",H112)</f>
        <v/>
      </c>
      <c r="J112" s="75"/>
      <c r="K112" s="55" t="s">
        <v>148</v>
      </c>
      <c r="L112" s="55" t="s">
        <v>46</v>
      </c>
      <c r="M112" s="55" t="s">
        <v>46</v>
      </c>
      <c r="N112" s="59" t="s">
        <v>47</v>
      </c>
    </row>
    <row r="113" spans="1:14" x14ac:dyDescent="0.15">
      <c r="A113" s="29" t="s">
        <v>46</v>
      </c>
      <c r="B113" s="30" t="s">
        <v>46</v>
      </c>
      <c r="C113" s="30" t="s">
        <v>46</v>
      </c>
      <c r="D113" s="30" t="s">
        <v>46</v>
      </c>
      <c r="E113" s="30" t="s">
        <v>46</v>
      </c>
      <c r="F113" s="31" t="s">
        <v>46</v>
      </c>
      <c r="G113" s="32" t="s">
        <v>46</v>
      </c>
      <c r="H113" s="33"/>
      <c r="I113" s="56" t="s">
        <v>46</v>
      </c>
      <c r="J113" s="76"/>
      <c r="K113" s="55" t="s">
        <v>46</v>
      </c>
      <c r="L113" s="55" t="s">
        <v>46</v>
      </c>
      <c r="M113" s="55" t="s">
        <v>46</v>
      </c>
      <c r="N113" s="59" t="s">
        <v>47</v>
      </c>
    </row>
    <row r="114" spans="1:14" x14ac:dyDescent="0.15">
      <c r="A114" s="35" t="s">
        <v>46</v>
      </c>
      <c r="B114" s="36" t="s">
        <v>46</v>
      </c>
      <c r="C114" s="36" t="s">
        <v>46</v>
      </c>
      <c r="D114" s="36" t="s">
        <v>46</v>
      </c>
      <c r="E114" s="36" t="s">
        <v>46</v>
      </c>
      <c r="F114" s="60" t="s">
        <v>46</v>
      </c>
      <c r="G114" s="38" t="s">
        <v>46</v>
      </c>
      <c r="H114" s="38"/>
      <c r="I114" s="61" t="s">
        <v>46</v>
      </c>
      <c r="J114" s="74" t="s">
        <v>170</v>
      </c>
      <c r="M114" s="51" t="s">
        <v>46</v>
      </c>
      <c r="N114" s="59" t="s">
        <v>47</v>
      </c>
    </row>
    <row r="115" spans="1:14" x14ac:dyDescent="0.15">
      <c r="A115" s="62"/>
      <c r="B115" s="55" t="s">
        <v>149</v>
      </c>
      <c r="C115" s="55"/>
      <c r="D115" s="55"/>
      <c r="E115" s="55"/>
      <c r="F115" s="26"/>
      <c r="G115" s="63"/>
      <c r="H115" s="67"/>
      <c r="I115" s="54" t="str">
        <f>IF(H115="","",H115)</f>
        <v/>
      </c>
      <c r="J115" s="75"/>
      <c r="K115" s="55" t="s">
        <v>150</v>
      </c>
      <c r="L115" s="55" t="s">
        <v>46</v>
      </c>
      <c r="M115" s="55" t="s">
        <v>46</v>
      </c>
      <c r="N115" s="59" t="s">
        <v>47</v>
      </c>
    </row>
    <row r="116" spans="1:14" x14ac:dyDescent="0.15">
      <c r="A116" s="29" t="s">
        <v>46</v>
      </c>
      <c r="B116" s="30" t="s">
        <v>46</v>
      </c>
      <c r="C116" s="30" t="s">
        <v>46</v>
      </c>
      <c r="D116" s="30" t="s">
        <v>46</v>
      </c>
      <c r="E116" s="30" t="s">
        <v>46</v>
      </c>
      <c r="F116" s="31" t="s">
        <v>46</v>
      </c>
      <c r="G116" s="32" t="s">
        <v>46</v>
      </c>
      <c r="H116" s="33"/>
      <c r="I116" s="56" t="s">
        <v>46</v>
      </c>
      <c r="J116" s="76"/>
      <c r="K116" s="55" t="s">
        <v>46</v>
      </c>
      <c r="L116" s="55" t="s">
        <v>46</v>
      </c>
      <c r="M116" s="55" t="s">
        <v>46</v>
      </c>
      <c r="N116" s="59" t="s">
        <v>47</v>
      </c>
    </row>
    <row r="117" spans="1:14" x14ac:dyDescent="0.15">
      <c r="A117" s="35" t="s">
        <v>46</v>
      </c>
      <c r="B117" s="36" t="s">
        <v>46</v>
      </c>
      <c r="C117" s="36" t="s">
        <v>46</v>
      </c>
      <c r="D117" s="36" t="s">
        <v>46</v>
      </c>
      <c r="E117" s="36" t="s">
        <v>46</v>
      </c>
      <c r="F117" s="60" t="s">
        <v>46</v>
      </c>
      <c r="G117" s="38" t="s">
        <v>46</v>
      </c>
      <c r="H117" s="38"/>
      <c r="I117" s="61" t="s">
        <v>46</v>
      </c>
      <c r="J117" s="65" t="s">
        <v>46</v>
      </c>
      <c r="M117" s="51" t="s">
        <v>46</v>
      </c>
      <c r="N117" s="59" t="s">
        <v>47</v>
      </c>
    </row>
    <row r="118" spans="1:14" x14ac:dyDescent="0.15">
      <c r="A118" s="62" t="s">
        <v>132</v>
      </c>
      <c r="B118" s="55"/>
      <c r="C118" s="55"/>
      <c r="D118" s="55"/>
      <c r="E118" s="55"/>
      <c r="F118" s="26"/>
      <c r="G118" s="63"/>
      <c r="H118" s="28"/>
      <c r="I118" s="54">
        <f>SUM(I103:I117)</f>
        <v>0</v>
      </c>
      <c r="J118" s="63" t="s">
        <v>46</v>
      </c>
      <c r="K118" s="55" t="s">
        <v>133</v>
      </c>
      <c r="L118" s="55" t="s">
        <v>46</v>
      </c>
      <c r="M118" s="55" t="s">
        <v>46</v>
      </c>
      <c r="N118" s="59" t="s">
        <v>47</v>
      </c>
    </row>
    <row r="119" spans="1:14" x14ac:dyDescent="0.15">
      <c r="A119" s="29" t="s">
        <v>46</v>
      </c>
      <c r="B119" s="30" t="s">
        <v>46</v>
      </c>
      <c r="C119" s="30" t="s">
        <v>46</v>
      </c>
      <c r="D119" s="30" t="s">
        <v>46</v>
      </c>
      <c r="E119" s="30" t="s">
        <v>46</v>
      </c>
      <c r="F119" s="31" t="s">
        <v>46</v>
      </c>
      <c r="G119" s="32" t="s">
        <v>46</v>
      </c>
      <c r="H119" s="33"/>
      <c r="I119" s="56" t="s">
        <v>46</v>
      </c>
      <c r="J119" s="66" t="s">
        <v>46</v>
      </c>
      <c r="K119" s="55" t="s">
        <v>46</v>
      </c>
      <c r="L119" s="55" t="s">
        <v>46</v>
      </c>
      <c r="M119" s="55" t="s">
        <v>46</v>
      </c>
      <c r="N119" s="59" t="s">
        <v>47</v>
      </c>
    </row>
    <row r="120" spans="1:14" x14ac:dyDescent="0.15">
      <c r="A120" s="35" t="s">
        <v>46</v>
      </c>
      <c r="B120" s="36" t="s">
        <v>46</v>
      </c>
      <c r="C120" s="36" t="s">
        <v>46</v>
      </c>
      <c r="D120" s="36" t="s">
        <v>46</v>
      </c>
      <c r="E120" s="36" t="s">
        <v>46</v>
      </c>
      <c r="F120" s="60" t="s">
        <v>46</v>
      </c>
      <c r="G120" s="38" t="s">
        <v>46</v>
      </c>
      <c r="H120" s="38"/>
      <c r="I120" s="61" t="s">
        <v>46</v>
      </c>
      <c r="J120" s="74" t="s">
        <v>171</v>
      </c>
      <c r="M120" s="51" t="s">
        <v>46</v>
      </c>
      <c r="N120" s="59" t="s">
        <v>47</v>
      </c>
    </row>
    <row r="121" spans="1:14" x14ac:dyDescent="0.15">
      <c r="A121" s="62"/>
      <c r="B121" s="55" t="s">
        <v>134</v>
      </c>
      <c r="C121" s="55"/>
      <c r="D121" s="55"/>
      <c r="E121" s="55"/>
      <c r="F121" s="26"/>
      <c r="G121" s="63"/>
      <c r="H121" s="67"/>
      <c r="I121" s="54" t="str">
        <f>IF(H121="","",H121)</f>
        <v/>
      </c>
      <c r="J121" s="75"/>
      <c r="K121" s="55" t="s">
        <v>135</v>
      </c>
      <c r="L121" s="55" t="s">
        <v>46</v>
      </c>
      <c r="M121" s="55" t="s">
        <v>46</v>
      </c>
      <c r="N121" s="59" t="s">
        <v>47</v>
      </c>
    </row>
    <row r="122" spans="1:14" x14ac:dyDescent="0.15">
      <c r="A122" s="29" t="s">
        <v>46</v>
      </c>
      <c r="B122" s="30" t="s">
        <v>46</v>
      </c>
      <c r="C122" s="30" t="s">
        <v>46</v>
      </c>
      <c r="D122" s="30" t="s">
        <v>46</v>
      </c>
      <c r="E122" s="30" t="s">
        <v>46</v>
      </c>
      <c r="F122" s="31" t="s">
        <v>46</v>
      </c>
      <c r="G122" s="32" t="s">
        <v>46</v>
      </c>
      <c r="H122" s="33"/>
      <c r="I122" s="56" t="s">
        <v>46</v>
      </c>
      <c r="J122" s="76"/>
      <c r="K122" s="55" t="s">
        <v>46</v>
      </c>
      <c r="L122" s="55" t="s">
        <v>46</v>
      </c>
      <c r="M122" s="55" t="s">
        <v>46</v>
      </c>
      <c r="N122" s="59" t="s">
        <v>47</v>
      </c>
    </row>
    <row r="123" spans="1:14" x14ac:dyDescent="0.15">
      <c r="A123" s="35" t="s">
        <v>46</v>
      </c>
      <c r="B123" s="36" t="s">
        <v>46</v>
      </c>
      <c r="C123" s="36" t="s">
        <v>46</v>
      </c>
      <c r="D123" s="36" t="s">
        <v>46</v>
      </c>
      <c r="E123" s="36" t="s">
        <v>46</v>
      </c>
      <c r="F123" s="60" t="s">
        <v>46</v>
      </c>
      <c r="G123" s="38" t="s">
        <v>46</v>
      </c>
      <c r="H123" s="38"/>
      <c r="I123" s="61" t="s">
        <v>46</v>
      </c>
      <c r="J123" s="65" t="s">
        <v>46</v>
      </c>
      <c r="M123" s="51" t="s">
        <v>46</v>
      </c>
      <c r="N123" s="59" t="s">
        <v>47</v>
      </c>
    </row>
    <row r="124" spans="1:14" x14ac:dyDescent="0.15">
      <c r="A124" s="62" t="s">
        <v>16</v>
      </c>
      <c r="B124" s="55"/>
      <c r="C124" s="55"/>
      <c r="D124" s="55"/>
      <c r="E124" s="55"/>
      <c r="F124" s="26"/>
      <c r="G124" s="63"/>
      <c r="H124" s="28"/>
      <c r="I124" s="54">
        <f>SUM(I118:I123)</f>
        <v>0</v>
      </c>
      <c r="J124" s="63" t="s">
        <v>46</v>
      </c>
      <c r="K124" s="55" t="s">
        <v>136</v>
      </c>
      <c r="L124" s="55" t="s">
        <v>46</v>
      </c>
      <c r="M124" s="55" t="s">
        <v>46</v>
      </c>
      <c r="N124" s="59" t="s">
        <v>47</v>
      </c>
    </row>
    <row r="125" spans="1:14" x14ac:dyDescent="0.15">
      <c r="A125" s="29" t="s">
        <v>46</v>
      </c>
      <c r="B125" s="30" t="s">
        <v>46</v>
      </c>
      <c r="C125" s="30" t="s">
        <v>46</v>
      </c>
      <c r="D125" s="30" t="s">
        <v>46</v>
      </c>
      <c r="E125" s="30" t="s">
        <v>46</v>
      </c>
      <c r="F125" s="31" t="s">
        <v>46</v>
      </c>
      <c r="G125" s="32" t="s">
        <v>46</v>
      </c>
      <c r="H125" s="33"/>
      <c r="I125" s="56" t="s">
        <v>46</v>
      </c>
      <c r="J125" s="66" t="s">
        <v>46</v>
      </c>
      <c r="K125" s="55" t="s">
        <v>46</v>
      </c>
      <c r="L125" s="55" t="s">
        <v>46</v>
      </c>
      <c r="M125" s="55" t="s">
        <v>46</v>
      </c>
      <c r="N125" s="59" t="s">
        <v>47</v>
      </c>
    </row>
    <row r="126" spans="1:14" x14ac:dyDescent="0.15">
      <c r="A126" s="35" t="s">
        <v>46</v>
      </c>
      <c r="B126" s="36" t="s">
        <v>46</v>
      </c>
      <c r="C126" s="36" t="s">
        <v>46</v>
      </c>
      <c r="D126" s="36" t="s">
        <v>46</v>
      </c>
      <c r="E126" s="36" t="s">
        <v>46</v>
      </c>
      <c r="F126" s="60" t="s">
        <v>46</v>
      </c>
      <c r="G126" s="38" t="s">
        <v>46</v>
      </c>
      <c r="H126" s="38"/>
      <c r="I126" s="61" t="s">
        <v>46</v>
      </c>
      <c r="J126" s="74" t="s">
        <v>172</v>
      </c>
      <c r="M126" s="51" t="s">
        <v>46</v>
      </c>
      <c r="N126" s="59" t="s">
        <v>47</v>
      </c>
    </row>
    <row r="127" spans="1:14" x14ac:dyDescent="0.15">
      <c r="A127" s="62"/>
      <c r="B127" s="55" t="s">
        <v>87</v>
      </c>
      <c r="C127" s="55"/>
      <c r="D127" s="55"/>
      <c r="E127" s="55"/>
      <c r="F127" s="26"/>
      <c r="G127" s="63"/>
      <c r="H127" s="67"/>
      <c r="I127" s="54" t="str">
        <f>IF(H127="","",H127)</f>
        <v/>
      </c>
      <c r="J127" s="75"/>
      <c r="K127" s="55" t="s">
        <v>137</v>
      </c>
      <c r="L127" s="55" t="s">
        <v>46</v>
      </c>
      <c r="M127" s="55" t="s">
        <v>46</v>
      </c>
      <c r="N127" s="59" t="s">
        <v>47</v>
      </c>
    </row>
    <row r="128" spans="1:14" x14ac:dyDescent="0.15">
      <c r="A128" s="29" t="s">
        <v>46</v>
      </c>
      <c r="B128" s="30" t="s">
        <v>46</v>
      </c>
      <c r="C128" s="30" t="s">
        <v>46</v>
      </c>
      <c r="D128" s="30" t="s">
        <v>46</v>
      </c>
      <c r="E128" s="30" t="s">
        <v>46</v>
      </c>
      <c r="F128" s="31" t="s">
        <v>46</v>
      </c>
      <c r="G128" s="32" t="s">
        <v>46</v>
      </c>
      <c r="H128" s="33"/>
      <c r="I128" s="56" t="s">
        <v>46</v>
      </c>
      <c r="J128" s="76"/>
      <c r="K128" s="55" t="s">
        <v>46</v>
      </c>
      <c r="L128" s="55" t="s">
        <v>46</v>
      </c>
      <c r="M128" s="55" t="s">
        <v>46</v>
      </c>
      <c r="N128" s="59" t="s">
        <v>47</v>
      </c>
    </row>
    <row r="129" spans="1:14" ht="13.5" customHeight="1" x14ac:dyDescent="0.15">
      <c r="A129" s="35" t="s">
        <v>46</v>
      </c>
      <c r="B129" s="36" t="s">
        <v>46</v>
      </c>
      <c r="C129" s="36" t="s">
        <v>46</v>
      </c>
      <c r="D129" s="36" t="s">
        <v>46</v>
      </c>
      <c r="E129" s="36" t="s">
        <v>46</v>
      </c>
      <c r="F129" s="60" t="s">
        <v>46</v>
      </c>
      <c r="G129" s="38" t="s">
        <v>46</v>
      </c>
      <c r="H129" s="38"/>
      <c r="I129" s="61" t="s">
        <v>46</v>
      </c>
      <c r="J129" s="74"/>
      <c r="M129" s="51" t="s">
        <v>46</v>
      </c>
      <c r="N129" s="59" t="s">
        <v>47</v>
      </c>
    </row>
    <row r="130" spans="1:14" x14ac:dyDescent="0.15">
      <c r="A130" s="62"/>
      <c r="B130" s="55" t="s">
        <v>89</v>
      </c>
      <c r="C130" s="55"/>
      <c r="D130" s="55"/>
      <c r="E130" s="55"/>
      <c r="F130" s="26"/>
      <c r="G130" s="63"/>
      <c r="H130" s="67"/>
      <c r="I130" s="54" t="str">
        <f>IF(H130="","",H130)</f>
        <v/>
      </c>
      <c r="J130" s="75"/>
      <c r="K130" s="55" t="s">
        <v>138</v>
      </c>
      <c r="L130" s="55" t="s">
        <v>46</v>
      </c>
      <c r="M130" s="55" t="s">
        <v>46</v>
      </c>
      <c r="N130" s="59" t="s">
        <v>47</v>
      </c>
    </row>
    <row r="131" spans="1:14" x14ac:dyDescent="0.15">
      <c r="A131" s="29" t="s">
        <v>46</v>
      </c>
      <c r="B131" s="30" t="s">
        <v>46</v>
      </c>
      <c r="C131" s="30" t="s">
        <v>46</v>
      </c>
      <c r="D131" s="30" t="s">
        <v>46</v>
      </c>
      <c r="E131" s="30" t="s">
        <v>46</v>
      </c>
      <c r="F131" s="31" t="s">
        <v>46</v>
      </c>
      <c r="G131" s="32" t="s">
        <v>46</v>
      </c>
      <c r="H131" s="33"/>
      <c r="I131" s="56" t="s">
        <v>46</v>
      </c>
      <c r="J131" s="76"/>
      <c r="K131" s="55" t="s">
        <v>46</v>
      </c>
      <c r="L131" s="55" t="s">
        <v>46</v>
      </c>
      <c r="M131" s="55" t="s">
        <v>46</v>
      </c>
      <c r="N131" s="59" t="s">
        <v>47</v>
      </c>
    </row>
    <row r="132" spans="1:14" x14ac:dyDescent="0.15">
      <c r="A132" s="35" t="s">
        <v>46</v>
      </c>
      <c r="B132" s="36" t="s">
        <v>46</v>
      </c>
      <c r="C132" s="36" t="s">
        <v>46</v>
      </c>
      <c r="D132" s="36" t="s">
        <v>46</v>
      </c>
      <c r="E132" s="36" t="s">
        <v>46</v>
      </c>
      <c r="F132" s="60" t="s">
        <v>46</v>
      </c>
      <c r="G132" s="38" t="s">
        <v>46</v>
      </c>
      <c r="H132" s="38"/>
      <c r="I132" s="61" t="s">
        <v>46</v>
      </c>
      <c r="J132" s="65" t="s">
        <v>46</v>
      </c>
      <c r="M132" s="51" t="s">
        <v>46</v>
      </c>
      <c r="N132" s="59" t="s">
        <v>47</v>
      </c>
    </row>
    <row r="133" spans="1:14" x14ac:dyDescent="0.15">
      <c r="A133" s="62" t="s">
        <v>17</v>
      </c>
      <c r="B133" s="55"/>
      <c r="C133" s="55"/>
      <c r="D133" s="55"/>
      <c r="E133" s="55"/>
      <c r="F133" s="26"/>
      <c r="G133" s="63"/>
      <c r="H133" s="28"/>
      <c r="I133" s="54" t="e">
        <f>I16+I124+I127+I130</f>
        <v>#VALUE!</v>
      </c>
      <c r="J133" s="63" t="s">
        <v>46</v>
      </c>
      <c r="K133" s="55" t="s">
        <v>139</v>
      </c>
      <c r="L133" s="55" t="s">
        <v>46</v>
      </c>
      <c r="M133" s="55" t="s">
        <v>46</v>
      </c>
      <c r="N133" s="59" t="s">
        <v>47</v>
      </c>
    </row>
    <row r="134" spans="1:14" x14ac:dyDescent="0.15">
      <c r="A134" s="29" t="s">
        <v>46</v>
      </c>
      <c r="B134" s="30" t="s">
        <v>46</v>
      </c>
      <c r="C134" s="30" t="s">
        <v>46</v>
      </c>
      <c r="D134" s="30" t="s">
        <v>46</v>
      </c>
      <c r="E134" s="30" t="s">
        <v>46</v>
      </c>
      <c r="F134" s="31" t="s">
        <v>46</v>
      </c>
      <c r="G134" s="32" t="s">
        <v>46</v>
      </c>
      <c r="H134" s="33"/>
      <c r="I134" s="56" t="s">
        <v>46</v>
      </c>
      <c r="J134" s="66" t="s">
        <v>46</v>
      </c>
      <c r="K134" s="55" t="s">
        <v>46</v>
      </c>
      <c r="L134" s="55" t="s">
        <v>46</v>
      </c>
      <c r="M134" s="55" t="s">
        <v>46</v>
      </c>
      <c r="N134" s="59" t="s">
        <v>47</v>
      </c>
    </row>
    <row r="135" spans="1:14" x14ac:dyDescent="0.15">
      <c r="A135" s="35" t="s">
        <v>46</v>
      </c>
      <c r="B135" s="36" t="s">
        <v>46</v>
      </c>
      <c r="C135" s="36" t="s">
        <v>46</v>
      </c>
      <c r="D135" s="36" t="s">
        <v>46</v>
      </c>
      <c r="E135" s="36" t="s">
        <v>46</v>
      </c>
      <c r="F135" s="60" t="s">
        <v>46</v>
      </c>
      <c r="G135" s="38" t="s">
        <v>46</v>
      </c>
      <c r="H135" s="38"/>
      <c r="I135" s="61" t="s">
        <v>46</v>
      </c>
      <c r="J135" s="65" t="s">
        <v>46</v>
      </c>
      <c r="M135" s="51" t="s">
        <v>46</v>
      </c>
      <c r="N135" s="59" t="s">
        <v>47</v>
      </c>
    </row>
    <row r="136" spans="1:14" x14ac:dyDescent="0.15">
      <c r="A136" s="62"/>
      <c r="B136" s="55" t="s">
        <v>93</v>
      </c>
      <c r="C136" s="55"/>
      <c r="D136" s="55"/>
      <c r="E136" s="55"/>
      <c r="F136" s="26"/>
      <c r="G136" s="63"/>
      <c r="H136" s="28"/>
      <c r="I136" s="54" t="e">
        <f>I133*0.1</f>
        <v>#VALUE!</v>
      </c>
      <c r="J136" s="63" t="s">
        <v>46</v>
      </c>
      <c r="K136" s="55" t="s">
        <v>140</v>
      </c>
      <c r="L136" s="55" t="s">
        <v>46</v>
      </c>
      <c r="M136" s="55" t="s">
        <v>46</v>
      </c>
      <c r="N136" s="59" t="s">
        <v>47</v>
      </c>
    </row>
    <row r="137" spans="1:14" x14ac:dyDescent="0.15">
      <c r="A137" s="29" t="s">
        <v>46</v>
      </c>
      <c r="B137" s="30" t="s">
        <v>46</v>
      </c>
      <c r="C137" s="30" t="s">
        <v>46</v>
      </c>
      <c r="D137" s="30" t="s">
        <v>46</v>
      </c>
      <c r="E137" s="30" t="s">
        <v>46</v>
      </c>
      <c r="F137" s="31" t="s">
        <v>46</v>
      </c>
      <c r="G137" s="32" t="s">
        <v>46</v>
      </c>
      <c r="H137" s="33"/>
      <c r="I137" s="56" t="s">
        <v>46</v>
      </c>
      <c r="J137" s="66" t="s">
        <v>46</v>
      </c>
      <c r="K137" s="55" t="s">
        <v>46</v>
      </c>
      <c r="L137" s="55" t="s">
        <v>46</v>
      </c>
      <c r="M137" s="55" t="s">
        <v>46</v>
      </c>
      <c r="N137" s="59" t="s">
        <v>47</v>
      </c>
    </row>
    <row r="138" spans="1:14" x14ac:dyDescent="0.15">
      <c r="A138" s="35" t="s">
        <v>46</v>
      </c>
      <c r="B138" s="36" t="s">
        <v>46</v>
      </c>
      <c r="C138" s="36" t="s">
        <v>46</v>
      </c>
      <c r="D138" s="36" t="s">
        <v>46</v>
      </c>
      <c r="E138" s="36" t="s">
        <v>46</v>
      </c>
      <c r="F138" s="60" t="s">
        <v>46</v>
      </c>
      <c r="G138" s="38" t="s">
        <v>46</v>
      </c>
      <c r="H138" s="38"/>
      <c r="I138" s="61" t="s">
        <v>46</v>
      </c>
      <c r="J138" s="65" t="s">
        <v>46</v>
      </c>
      <c r="M138" s="51" t="s">
        <v>46</v>
      </c>
      <c r="N138" s="59" t="s">
        <v>47</v>
      </c>
    </row>
    <row r="139" spans="1:14" x14ac:dyDescent="0.15">
      <c r="A139" s="62" t="s">
        <v>18</v>
      </c>
      <c r="B139" s="55"/>
      <c r="C139" s="55"/>
      <c r="D139" s="55"/>
      <c r="E139" s="55"/>
      <c r="F139" s="26"/>
      <c r="G139" s="63"/>
      <c r="H139" s="28"/>
      <c r="I139" s="54" t="e">
        <f>SUM(I133:I138)</f>
        <v>#VALUE!</v>
      </c>
      <c r="J139" s="63" t="s">
        <v>46</v>
      </c>
      <c r="K139" s="55" t="s">
        <v>141</v>
      </c>
      <c r="L139" s="55" t="s">
        <v>46</v>
      </c>
      <c r="M139" s="55" t="s">
        <v>46</v>
      </c>
      <c r="N139" s="59" t="s">
        <v>47</v>
      </c>
    </row>
    <row r="140" spans="1:14" x14ac:dyDescent="0.15">
      <c r="A140" s="29" t="s">
        <v>46</v>
      </c>
      <c r="B140" s="30" t="s">
        <v>46</v>
      </c>
      <c r="C140" s="30" t="s">
        <v>46</v>
      </c>
      <c r="D140" s="30" t="s">
        <v>46</v>
      </c>
      <c r="E140" s="30" t="s">
        <v>46</v>
      </c>
      <c r="F140" s="31" t="s">
        <v>46</v>
      </c>
      <c r="G140" s="32" t="s">
        <v>46</v>
      </c>
      <c r="H140" s="33"/>
      <c r="I140" s="56" t="s">
        <v>46</v>
      </c>
      <c r="J140" s="66" t="s">
        <v>46</v>
      </c>
      <c r="K140" s="55" t="s">
        <v>46</v>
      </c>
      <c r="L140" s="55" t="s">
        <v>46</v>
      </c>
      <c r="M140" s="55" t="s">
        <v>46</v>
      </c>
      <c r="N140" s="59" t="s">
        <v>47</v>
      </c>
    </row>
    <row r="141" spans="1:14" ht="9.9499999999999993" customHeight="1" x14ac:dyDescent="0.15">
      <c r="A141" s="3"/>
      <c r="B141" s="3"/>
      <c r="C141" s="3"/>
      <c r="D141" s="3"/>
      <c r="E141" s="44"/>
      <c r="F141" s="6"/>
      <c r="G141" s="8"/>
      <c r="H141" s="3"/>
      <c r="I141" s="57"/>
      <c r="J141" s="3"/>
      <c r="K141" s="55"/>
      <c r="L141" s="55"/>
    </row>
    <row r="142" spans="1:14" ht="13.5" customHeight="1" x14ac:dyDescent="0.15">
      <c r="A142" s="3" t="s">
        <v>42</v>
      </c>
    </row>
    <row r="143" spans="1:14" ht="12.75" customHeight="1" x14ac:dyDescent="0.15"/>
    <row r="144" spans="1:14" ht="12.75" customHeight="1" x14ac:dyDescent="0.15"/>
    <row r="145" ht="13.5" customHeight="1" x14ac:dyDescent="0.15"/>
    <row r="146" ht="12.75" customHeight="1" x14ac:dyDescent="0.15"/>
    <row r="147" ht="12.75" customHeight="1" x14ac:dyDescent="0.15"/>
    <row r="148" ht="13.5" customHeight="1" x14ac:dyDescent="0.15"/>
    <row r="149" ht="12.75" customHeight="1" x14ac:dyDescent="0.15"/>
    <row r="150" ht="12.75" customHeight="1" x14ac:dyDescent="0.15"/>
    <row r="151" ht="12.75" customHeight="1" x14ac:dyDescent="0.15"/>
  </sheetData>
  <mergeCells count="10">
    <mergeCell ref="J114:J116"/>
    <mergeCell ref="J120:J122"/>
    <mergeCell ref="J126:J128"/>
    <mergeCell ref="J129:J131"/>
    <mergeCell ref="A1:I2"/>
    <mergeCell ref="I5:J5"/>
    <mergeCell ref="I6:J6"/>
    <mergeCell ref="J96:J98"/>
    <mergeCell ref="J105:J107"/>
    <mergeCell ref="J111:J113"/>
  </mergeCells>
  <phoneticPr fontId="1"/>
  <pageMargins left="0.78740157480314965" right="0" top="0.59055118110236227" bottom="0.59055118110236227" header="0.51181102362204722" footer="0.51181102362204722"/>
  <pageSetup paperSize="9" scale="86" orientation="portrait" r:id="rId1"/>
  <headerFooter alignWithMargins="0">
    <oddFooter>&amp;C&amp;P</oddFooter>
  </headerFooter>
  <rowBreaks count="2" manualBreakCount="2">
    <brk id="62" max="16383" man="1"/>
    <brk id="1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82CC1-14BE-4C6B-8B15-AAC78F649CF7}">
  <dimension ref="A1:N97"/>
  <sheetViews>
    <sheetView view="pageBreakPreview" topLeftCell="A73" zoomScaleNormal="100" zoomScaleSheetLayoutView="100" workbookViewId="0">
      <selection activeCell="I83" sqref="I83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1.25" style="2" bestFit="1" customWidth="1"/>
    <col min="9" max="9" width="12.25" style="58" bestFit="1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142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151</v>
      </c>
      <c r="B5" s="12"/>
      <c r="C5" s="12"/>
      <c r="D5" s="12"/>
      <c r="E5" s="41"/>
      <c r="H5" s="13"/>
      <c r="I5" s="73"/>
      <c r="J5" s="73"/>
    </row>
    <row r="6" spans="1:14" x14ac:dyDescent="0.15">
      <c r="A6" s="64"/>
      <c r="B6" s="12"/>
      <c r="C6" s="12"/>
      <c r="D6" s="12"/>
      <c r="E6" s="41"/>
      <c r="H6" s="13" t="s">
        <v>9</v>
      </c>
      <c r="I6" s="72"/>
      <c r="J6" s="72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152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48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 t="s">
        <v>46</v>
      </c>
      <c r="I12" s="61" t="s">
        <v>46</v>
      </c>
      <c r="J12" s="65" t="s">
        <v>46</v>
      </c>
      <c r="M12" s="51" t="s">
        <v>46</v>
      </c>
      <c r="N12" s="59" t="s">
        <v>47</v>
      </c>
    </row>
    <row r="13" spans="1:14" x14ac:dyDescent="0.15">
      <c r="A13" s="62"/>
      <c r="B13" s="55" t="s">
        <v>153</v>
      </c>
      <c r="C13" s="55"/>
      <c r="D13" s="55"/>
      <c r="E13" s="55"/>
      <c r="F13" s="26"/>
      <c r="G13" s="63"/>
      <c r="H13" s="28" t="s">
        <v>46</v>
      </c>
      <c r="I13" s="54" t="s">
        <v>46</v>
      </c>
      <c r="J13" s="63" t="s">
        <v>46</v>
      </c>
      <c r="K13" s="55" t="s">
        <v>48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 t="s">
        <v>46</v>
      </c>
      <c r="G14" s="32" t="s">
        <v>46</v>
      </c>
      <c r="H14" s="33" t="s">
        <v>46</v>
      </c>
      <c r="I14" s="56" t="s">
        <v>46</v>
      </c>
      <c r="J14" s="66" t="s">
        <v>46</v>
      </c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/>
      <c r="I15" s="61" t="s">
        <v>46</v>
      </c>
      <c r="J15" s="68"/>
      <c r="M15" s="51" t="s">
        <v>46</v>
      </c>
      <c r="N15" s="59" t="s">
        <v>47</v>
      </c>
    </row>
    <row r="16" spans="1:14" x14ac:dyDescent="0.15">
      <c r="A16" s="62"/>
      <c r="B16" s="55"/>
      <c r="C16" s="55" t="s">
        <v>154</v>
      </c>
      <c r="D16" s="55"/>
      <c r="E16" s="55"/>
      <c r="F16" s="26">
        <v>1</v>
      </c>
      <c r="G16" s="63" t="s">
        <v>95</v>
      </c>
      <c r="H16" s="67"/>
      <c r="I16" s="54" t="str">
        <f>IF(H16="","",ROUNDDOWN(F16*H16,0))</f>
        <v/>
      </c>
      <c r="J16" s="69"/>
      <c r="K16" s="55" t="s">
        <v>48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 t="s">
        <v>46</v>
      </c>
      <c r="G17" s="32" t="s">
        <v>46</v>
      </c>
      <c r="H17" s="33"/>
      <c r="I17" s="56" t="s">
        <v>46</v>
      </c>
      <c r="J17" s="70"/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8"/>
      <c r="M18" s="51" t="s">
        <v>46</v>
      </c>
      <c r="N18" s="59" t="s">
        <v>47</v>
      </c>
    </row>
    <row r="19" spans="1:14" x14ac:dyDescent="0.15">
      <c r="A19" s="62"/>
      <c r="B19" s="55"/>
      <c r="C19" s="55" t="s">
        <v>155</v>
      </c>
      <c r="D19" s="55"/>
      <c r="E19" s="55"/>
      <c r="F19" s="26">
        <v>1</v>
      </c>
      <c r="G19" s="63" t="s">
        <v>95</v>
      </c>
      <c r="H19" s="67"/>
      <c r="I19" s="54" t="str">
        <f>IF(H19="","",ROUNDDOWN(F19*H19,0))</f>
        <v/>
      </c>
      <c r="J19" s="69"/>
      <c r="K19" s="55" t="s">
        <v>48</v>
      </c>
      <c r="L19" s="55" t="s">
        <v>46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 t="s">
        <v>46</v>
      </c>
      <c r="G20" s="32" t="s">
        <v>46</v>
      </c>
      <c r="H20" s="33"/>
      <c r="I20" s="56" t="s">
        <v>46</v>
      </c>
      <c r="J20" s="70"/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8"/>
      <c r="M21" s="51" t="s">
        <v>46</v>
      </c>
      <c r="N21" s="59" t="s">
        <v>47</v>
      </c>
    </row>
    <row r="22" spans="1:14" x14ac:dyDescent="0.15">
      <c r="A22" s="62"/>
      <c r="B22" s="55"/>
      <c r="C22" s="55" t="s">
        <v>156</v>
      </c>
      <c r="D22" s="55"/>
      <c r="E22" s="55"/>
      <c r="F22" s="26">
        <v>1</v>
      </c>
      <c r="G22" s="63" t="s">
        <v>95</v>
      </c>
      <c r="H22" s="67"/>
      <c r="I22" s="54" t="str">
        <f>IF(H22="","",ROUNDDOWN(F22*H22,0))</f>
        <v/>
      </c>
      <c r="J22" s="69"/>
      <c r="K22" s="55" t="s">
        <v>48</v>
      </c>
      <c r="L22" s="55" t="s">
        <v>46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 t="s">
        <v>46</v>
      </c>
      <c r="G23" s="32" t="s">
        <v>46</v>
      </c>
      <c r="H23" s="33"/>
      <c r="I23" s="56" t="s">
        <v>46</v>
      </c>
      <c r="J23" s="70"/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8"/>
      <c r="M24" s="51" t="s">
        <v>46</v>
      </c>
      <c r="N24" s="59" t="s">
        <v>47</v>
      </c>
    </row>
    <row r="25" spans="1:14" x14ac:dyDescent="0.15">
      <c r="A25" s="62"/>
      <c r="B25" s="55"/>
      <c r="C25" s="55" t="s">
        <v>157</v>
      </c>
      <c r="D25" s="55"/>
      <c r="E25" s="55"/>
      <c r="F25" s="26">
        <v>1</v>
      </c>
      <c r="G25" s="63" t="s">
        <v>95</v>
      </c>
      <c r="H25" s="67"/>
      <c r="I25" s="54" t="str">
        <f>IF(H25="","",ROUNDDOWN(F25*H25,0))</f>
        <v/>
      </c>
      <c r="J25" s="69"/>
      <c r="K25" s="55" t="s">
        <v>48</v>
      </c>
      <c r="L25" s="55" t="s">
        <v>46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 t="s">
        <v>46</v>
      </c>
      <c r="G26" s="32" t="s">
        <v>46</v>
      </c>
      <c r="H26" s="33"/>
      <c r="I26" s="56" t="s">
        <v>46</v>
      </c>
      <c r="J26" s="70"/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5"/>
      <c r="M27" s="51" t="s">
        <v>46</v>
      </c>
      <c r="N27" s="59" t="s">
        <v>47</v>
      </c>
    </row>
    <row r="28" spans="1:14" x14ac:dyDescent="0.15">
      <c r="A28" s="62"/>
      <c r="B28" s="55" t="s">
        <v>158</v>
      </c>
      <c r="C28" s="55"/>
      <c r="D28" s="55"/>
      <c r="E28" s="55"/>
      <c r="F28" s="26"/>
      <c r="G28" s="63"/>
      <c r="H28" s="28"/>
      <c r="I28" s="54" t="s">
        <v>46</v>
      </c>
      <c r="J28" s="63"/>
      <c r="K28" s="55" t="s">
        <v>48</v>
      </c>
      <c r="L28" s="55" t="s">
        <v>46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 t="s">
        <v>46</v>
      </c>
      <c r="G29" s="32" t="s">
        <v>46</v>
      </c>
      <c r="H29" s="33"/>
      <c r="I29" s="56" t="s">
        <v>46</v>
      </c>
      <c r="J29" s="66"/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8"/>
      <c r="M30" s="51" t="s">
        <v>46</v>
      </c>
      <c r="N30" s="59" t="s">
        <v>47</v>
      </c>
    </row>
    <row r="31" spans="1:14" x14ac:dyDescent="0.15">
      <c r="A31" s="62"/>
      <c r="B31" s="55"/>
      <c r="C31" s="55" t="s">
        <v>159</v>
      </c>
      <c r="D31" s="55"/>
      <c r="E31" s="55"/>
      <c r="F31" s="26">
        <v>1</v>
      </c>
      <c r="G31" s="63" t="s">
        <v>95</v>
      </c>
      <c r="H31" s="67"/>
      <c r="I31" s="54" t="str">
        <f>IF(H31="","",ROUNDDOWN(F31*H31,0))</f>
        <v/>
      </c>
      <c r="J31" s="69"/>
      <c r="K31" s="55" t="s">
        <v>48</v>
      </c>
      <c r="L31" s="55" t="s">
        <v>46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 t="s">
        <v>46</v>
      </c>
      <c r="G32" s="32" t="s">
        <v>46</v>
      </c>
      <c r="H32" s="33"/>
      <c r="I32" s="56" t="s">
        <v>46</v>
      </c>
      <c r="J32" s="70"/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8"/>
      <c r="M33" s="51" t="s">
        <v>46</v>
      </c>
      <c r="N33" s="59" t="s">
        <v>47</v>
      </c>
    </row>
    <row r="34" spans="1:14" x14ac:dyDescent="0.15">
      <c r="A34" s="62"/>
      <c r="B34" s="55"/>
      <c r="C34" s="55" t="s">
        <v>160</v>
      </c>
      <c r="D34" s="55"/>
      <c r="E34" s="55"/>
      <c r="F34" s="26">
        <v>1</v>
      </c>
      <c r="G34" s="63" t="s">
        <v>95</v>
      </c>
      <c r="H34" s="67"/>
      <c r="I34" s="54" t="str">
        <f>IF(H34="","",ROUNDDOWN(F34*H34,0))</f>
        <v/>
      </c>
      <c r="J34" s="69"/>
      <c r="K34" s="55" t="s">
        <v>48</v>
      </c>
      <c r="L34" s="55" t="s">
        <v>46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 t="s">
        <v>46</v>
      </c>
      <c r="G35" s="32" t="s">
        <v>46</v>
      </c>
      <c r="H35" s="33"/>
      <c r="I35" s="56" t="s">
        <v>46</v>
      </c>
      <c r="J35" s="70"/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8"/>
      <c r="M36" s="51" t="s">
        <v>46</v>
      </c>
      <c r="N36" s="59" t="s">
        <v>47</v>
      </c>
    </row>
    <row r="37" spans="1:14" x14ac:dyDescent="0.15">
      <c r="A37" s="62"/>
      <c r="B37" s="55"/>
      <c r="C37" s="55" t="s">
        <v>161</v>
      </c>
      <c r="D37" s="55"/>
      <c r="E37" s="55"/>
      <c r="F37" s="26">
        <v>1</v>
      </c>
      <c r="G37" s="63" t="s">
        <v>95</v>
      </c>
      <c r="H37" s="67"/>
      <c r="I37" s="54" t="str">
        <f>IF(H37="","",ROUNDDOWN(F37*H37,0))</f>
        <v/>
      </c>
      <c r="J37" s="69"/>
      <c r="K37" s="55" t="s">
        <v>48</v>
      </c>
      <c r="L37" s="55" t="s">
        <v>46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 t="s">
        <v>46</v>
      </c>
      <c r="G38" s="32" t="s">
        <v>46</v>
      </c>
      <c r="H38" s="33"/>
      <c r="I38" s="56" t="s">
        <v>46</v>
      </c>
      <c r="J38" s="70"/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65" t="s">
        <v>46</v>
      </c>
      <c r="M39" s="51" t="s">
        <v>46</v>
      </c>
      <c r="N39" s="59" t="s">
        <v>47</v>
      </c>
    </row>
    <row r="40" spans="1:14" x14ac:dyDescent="0.15">
      <c r="A40" s="62" t="s">
        <v>13</v>
      </c>
      <c r="B40" s="55"/>
      <c r="C40" s="55"/>
      <c r="D40" s="55"/>
      <c r="E40" s="55"/>
      <c r="F40" s="26"/>
      <c r="G40" s="63"/>
      <c r="H40" s="28"/>
      <c r="I40" s="54">
        <f>SUM(I9:I38)</f>
        <v>0</v>
      </c>
      <c r="J40" s="63" t="s">
        <v>46</v>
      </c>
      <c r="K40" s="55" t="s">
        <v>48</v>
      </c>
      <c r="L40" s="55" t="s">
        <v>68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 t="s">
        <v>46</v>
      </c>
      <c r="G41" s="32" t="s">
        <v>46</v>
      </c>
      <c r="H41" s="33"/>
      <c r="I41" s="56" t="s">
        <v>46</v>
      </c>
      <c r="J41" s="66" t="s">
        <v>46</v>
      </c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65" t="s">
        <v>46</v>
      </c>
      <c r="M42" s="51" t="s">
        <v>46</v>
      </c>
      <c r="N42" s="59" t="s">
        <v>47</v>
      </c>
    </row>
    <row r="43" spans="1:14" x14ac:dyDescent="0.15">
      <c r="A43" s="62" t="s">
        <v>70</v>
      </c>
      <c r="B43" s="55"/>
      <c r="C43" s="55"/>
      <c r="D43" s="55"/>
      <c r="E43" s="55"/>
      <c r="F43" s="26"/>
      <c r="G43" s="63"/>
      <c r="H43" s="28"/>
      <c r="I43" s="54" t="s">
        <v>46</v>
      </c>
      <c r="J43" s="63" t="s">
        <v>46</v>
      </c>
      <c r="K43" s="55" t="s">
        <v>69</v>
      </c>
      <c r="L43" s="55" t="s">
        <v>46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 t="s">
        <v>46</v>
      </c>
      <c r="G44" s="32" t="s">
        <v>46</v>
      </c>
      <c r="H44" s="33"/>
      <c r="I44" s="56" t="s">
        <v>46</v>
      </c>
      <c r="J44" s="66" t="s">
        <v>46</v>
      </c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5" t="s">
        <v>46</v>
      </c>
      <c r="M45" s="51" t="s">
        <v>46</v>
      </c>
      <c r="N45" s="59" t="s">
        <v>47</v>
      </c>
    </row>
    <row r="46" spans="1:14" x14ac:dyDescent="0.15">
      <c r="A46" s="62"/>
      <c r="B46" s="55" t="s">
        <v>71</v>
      </c>
      <c r="C46" s="55"/>
      <c r="D46" s="55"/>
      <c r="E46" s="55"/>
      <c r="F46" s="26"/>
      <c r="G46" s="63"/>
      <c r="H46" s="28"/>
      <c r="I46" s="54" t="s">
        <v>46</v>
      </c>
      <c r="J46" s="63" t="s">
        <v>46</v>
      </c>
      <c r="K46" s="55" t="s">
        <v>69</v>
      </c>
      <c r="L46" s="55" t="s">
        <v>46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 t="s">
        <v>46</v>
      </c>
      <c r="G47" s="32" t="s">
        <v>46</v>
      </c>
      <c r="H47" s="33"/>
      <c r="I47" s="56" t="s">
        <v>46</v>
      </c>
      <c r="J47" s="66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8"/>
      <c r="M48" s="51" t="s">
        <v>46</v>
      </c>
      <c r="N48" s="59" t="s">
        <v>47</v>
      </c>
    </row>
    <row r="49" spans="1:14" x14ac:dyDescent="0.15">
      <c r="A49" s="62"/>
      <c r="B49" s="55"/>
      <c r="C49" s="55" t="s">
        <v>72</v>
      </c>
      <c r="D49" s="55"/>
      <c r="E49" s="55"/>
      <c r="F49" s="26">
        <v>1</v>
      </c>
      <c r="G49" s="63" t="s">
        <v>95</v>
      </c>
      <c r="H49" s="67"/>
      <c r="I49" s="54" t="str">
        <f>IF(H49="","",ROUNDDOWN(F49*H49,0))</f>
        <v/>
      </c>
      <c r="J49" s="69"/>
      <c r="K49" s="55" t="s">
        <v>69</v>
      </c>
      <c r="L49" s="55" t="s">
        <v>46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 t="s">
        <v>46</v>
      </c>
      <c r="G50" s="32" t="s">
        <v>46</v>
      </c>
      <c r="H50" s="33"/>
      <c r="I50" s="56" t="s">
        <v>46</v>
      </c>
      <c r="J50" s="70"/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8"/>
      <c r="M51" s="51" t="s">
        <v>46</v>
      </c>
      <c r="N51" s="59" t="s">
        <v>47</v>
      </c>
    </row>
    <row r="52" spans="1:14" x14ac:dyDescent="0.15">
      <c r="A52" s="62"/>
      <c r="B52" s="55"/>
      <c r="C52" s="55" t="s">
        <v>162</v>
      </c>
      <c r="D52" s="55"/>
      <c r="E52" s="55"/>
      <c r="F52" s="26">
        <v>1</v>
      </c>
      <c r="G52" s="63" t="s">
        <v>95</v>
      </c>
      <c r="H52" s="67"/>
      <c r="I52" s="54" t="str">
        <f>IF(H52="","",ROUNDDOWN(F52*H52,0))</f>
        <v/>
      </c>
      <c r="J52" s="69"/>
      <c r="K52" s="55" t="s">
        <v>69</v>
      </c>
      <c r="L52" s="55" t="s">
        <v>46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70"/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x14ac:dyDescent="0.15">
      <c r="A54" s="35" t="s">
        <v>46</v>
      </c>
      <c r="B54" s="36" t="s">
        <v>46</v>
      </c>
      <c r="C54" s="36" t="s">
        <v>46</v>
      </c>
      <c r="D54" s="36" t="s">
        <v>46</v>
      </c>
      <c r="E54" s="36" t="s">
        <v>46</v>
      </c>
      <c r="F54" s="60" t="s">
        <v>46</v>
      </c>
      <c r="G54" s="38" t="s">
        <v>46</v>
      </c>
      <c r="H54" s="38"/>
      <c r="I54" s="61" t="s">
        <v>46</v>
      </c>
      <c r="J54" s="68" t="s">
        <v>46</v>
      </c>
      <c r="M54" s="51" t="s">
        <v>46</v>
      </c>
      <c r="N54" s="59" t="s">
        <v>47</v>
      </c>
    </row>
    <row r="55" spans="1:14" x14ac:dyDescent="0.15">
      <c r="A55" s="62"/>
      <c r="B55" s="55" t="s">
        <v>163</v>
      </c>
      <c r="C55" s="55"/>
      <c r="D55" s="55"/>
      <c r="E55" s="55"/>
      <c r="F55" s="26"/>
      <c r="G55" s="63"/>
      <c r="H55" s="67"/>
      <c r="I55" s="54" t="str">
        <f>IF(H55="","",H55)</f>
        <v/>
      </c>
      <c r="J55" s="69" t="s">
        <v>46</v>
      </c>
      <c r="K55" s="55" t="s">
        <v>75</v>
      </c>
      <c r="L55" s="55" t="s">
        <v>74</v>
      </c>
      <c r="M55" s="55" t="s">
        <v>46</v>
      </c>
      <c r="N55" s="59" t="s">
        <v>47</v>
      </c>
    </row>
    <row r="56" spans="1:14" x14ac:dyDescent="0.15">
      <c r="A56" s="29" t="s">
        <v>46</v>
      </c>
      <c r="B56" s="30" t="s">
        <v>46</v>
      </c>
      <c r="C56" s="30" t="s">
        <v>46</v>
      </c>
      <c r="D56" s="30" t="s">
        <v>46</v>
      </c>
      <c r="E56" s="30" t="s">
        <v>46</v>
      </c>
      <c r="F56" s="31" t="s">
        <v>46</v>
      </c>
      <c r="G56" s="32" t="s">
        <v>46</v>
      </c>
      <c r="H56" s="33"/>
      <c r="I56" s="56" t="s">
        <v>46</v>
      </c>
      <c r="J56" s="70" t="s">
        <v>46</v>
      </c>
      <c r="K56" s="55" t="s">
        <v>46</v>
      </c>
      <c r="L56" s="55" t="s">
        <v>46</v>
      </c>
      <c r="M56" s="55" t="s">
        <v>46</v>
      </c>
      <c r="N56" s="59" t="s">
        <v>47</v>
      </c>
    </row>
    <row r="57" spans="1:14" x14ac:dyDescent="0.15">
      <c r="A57" s="35" t="s">
        <v>46</v>
      </c>
      <c r="B57" s="36" t="s">
        <v>46</v>
      </c>
      <c r="C57" s="36" t="s">
        <v>46</v>
      </c>
      <c r="D57" s="36" t="s">
        <v>46</v>
      </c>
      <c r="E57" s="36" t="s">
        <v>46</v>
      </c>
      <c r="F57" s="60" t="s">
        <v>46</v>
      </c>
      <c r="G57" s="38" t="s">
        <v>46</v>
      </c>
      <c r="H57" s="38"/>
      <c r="I57" s="61" t="s">
        <v>46</v>
      </c>
      <c r="J57" s="68" t="s">
        <v>46</v>
      </c>
      <c r="M57" s="51" t="s">
        <v>46</v>
      </c>
      <c r="N57" s="59" t="s">
        <v>47</v>
      </c>
    </row>
    <row r="58" spans="1:14" x14ac:dyDescent="0.15">
      <c r="A58" s="62"/>
      <c r="B58" s="55" t="s">
        <v>78</v>
      </c>
      <c r="C58" s="55"/>
      <c r="D58" s="55"/>
      <c r="E58" s="55"/>
      <c r="F58" s="26"/>
      <c r="G58" s="63"/>
      <c r="H58" s="67"/>
      <c r="I58" s="54" t="str">
        <f>IF(H58="","",H58)</f>
        <v/>
      </c>
      <c r="J58" s="69" t="s">
        <v>46</v>
      </c>
      <c r="K58" s="55" t="s">
        <v>77</v>
      </c>
      <c r="L58" s="55" t="s">
        <v>74</v>
      </c>
      <c r="M58" s="55" t="s">
        <v>46</v>
      </c>
      <c r="N58" s="59" t="s">
        <v>47</v>
      </c>
    </row>
    <row r="59" spans="1:14" x14ac:dyDescent="0.15">
      <c r="A59" s="29" t="s">
        <v>46</v>
      </c>
      <c r="B59" s="30" t="s">
        <v>46</v>
      </c>
      <c r="C59" s="30" t="s">
        <v>46</v>
      </c>
      <c r="D59" s="30" t="s">
        <v>46</v>
      </c>
      <c r="E59" s="30" t="s">
        <v>46</v>
      </c>
      <c r="F59" s="31" t="s">
        <v>46</v>
      </c>
      <c r="G59" s="32" t="s">
        <v>46</v>
      </c>
      <c r="H59" s="33"/>
      <c r="I59" s="56" t="s">
        <v>46</v>
      </c>
      <c r="J59" s="70" t="s">
        <v>46</v>
      </c>
      <c r="K59" s="55" t="s">
        <v>46</v>
      </c>
      <c r="L59" s="55" t="s">
        <v>46</v>
      </c>
      <c r="M59" s="55" t="s">
        <v>46</v>
      </c>
      <c r="N59" s="59" t="s">
        <v>47</v>
      </c>
    </row>
    <row r="60" spans="1:14" x14ac:dyDescent="0.15">
      <c r="A60" s="35" t="s">
        <v>46</v>
      </c>
      <c r="B60" s="36" t="s">
        <v>46</v>
      </c>
      <c r="C60" s="36" t="s">
        <v>46</v>
      </c>
      <c r="D60" s="36" t="s">
        <v>46</v>
      </c>
      <c r="E60" s="36" t="s">
        <v>46</v>
      </c>
      <c r="F60" s="60" t="s">
        <v>46</v>
      </c>
      <c r="G60" s="38" t="s">
        <v>46</v>
      </c>
      <c r="H60" s="38"/>
      <c r="I60" s="61" t="s">
        <v>46</v>
      </c>
      <c r="J60" s="65" t="s">
        <v>46</v>
      </c>
      <c r="M60" s="51" t="s">
        <v>46</v>
      </c>
      <c r="N60" s="59" t="s">
        <v>47</v>
      </c>
    </row>
    <row r="61" spans="1:14" x14ac:dyDescent="0.15">
      <c r="A61" s="62" t="s">
        <v>14</v>
      </c>
      <c r="B61" s="55"/>
      <c r="C61" s="55"/>
      <c r="D61" s="55"/>
      <c r="E61" s="55"/>
      <c r="F61" s="26"/>
      <c r="G61" s="63"/>
      <c r="H61" s="28"/>
      <c r="I61" s="54">
        <f>SUM(I42:I59)-SUMIF(L9:L59,"109",I9:I59)</f>
        <v>0</v>
      </c>
      <c r="J61" s="63" t="s">
        <v>46</v>
      </c>
      <c r="K61" s="55" t="s">
        <v>79</v>
      </c>
      <c r="L61" s="55" t="s">
        <v>68</v>
      </c>
      <c r="M61" s="55" t="s">
        <v>46</v>
      </c>
      <c r="N61" s="59" t="s">
        <v>47</v>
      </c>
    </row>
    <row r="62" spans="1:14" x14ac:dyDescent="0.15">
      <c r="A62" s="29" t="s">
        <v>46</v>
      </c>
      <c r="B62" s="30" t="s">
        <v>46</v>
      </c>
      <c r="C62" s="30" t="s">
        <v>46</v>
      </c>
      <c r="D62" s="30" t="s">
        <v>46</v>
      </c>
      <c r="E62" s="30" t="s">
        <v>46</v>
      </c>
      <c r="F62" s="31" t="s">
        <v>46</v>
      </c>
      <c r="G62" s="32" t="s">
        <v>46</v>
      </c>
      <c r="H62" s="33"/>
      <c r="I62" s="56" t="s">
        <v>46</v>
      </c>
      <c r="J62" s="66" t="s">
        <v>46</v>
      </c>
      <c r="K62" s="55" t="s">
        <v>46</v>
      </c>
      <c r="L62" s="55" t="s">
        <v>46</v>
      </c>
      <c r="M62" s="55" t="s">
        <v>46</v>
      </c>
      <c r="N62" s="59" t="s">
        <v>47</v>
      </c>
    </row>
    <row r="63" spans="1:14" x14ac:dyDescent="0.15">
      <c r="A63" s="35" t="s">
        <v>46</v>
      </c>
      <c r="B63" s="36" t="s">
        <v>46</v>
      </c>
      <c r="C63" s="36" t="s">
        <v>46</v>
      </c>
      <c r="D63" s="36" t="s">
        <v>46</v>
      </c>
      <c r="E63" s="36" t="s">
        <v>46</v>
      </c>
      <c r="F63" s="60" t="s">
        <v>46</v>
      </c>
      <c r="G63" s="38" t="s">
        <v>46</v>
      </c>
      <c r="H63" s="38"/>
      <c r="I63" s="61" t="s">
        <v>46</v>
      </c>
      <c r="J63" s="65" t="s">
        <v>46</v>
      </c>
      <c r="M63" s="51" t="s">
        <v>46</v>
      </c>
      <c r="N63" s="59" t="s">
        <v>47</v>
      </c>
    </row>
    <row r="64" spans="1:14" x14ac:dyDescent="0.15">
      <c r="A64" s="62" t="s">
        <v>15</v>
      </c>
      <c r="B64" s="55"/>
      <c r="C64" s="55"/>
      <c r="D64" s="55"/>
      <c r="E64" s="55"/>
      <c r="F64" s="26"/>
      <c r="G64" s="63"/>
      <c r="H64" s="28"/>
      <c r="I64" s="54">
        <f>SUMIF(L9:L62,"2",I9:I62)</f>
        <v>0</v>
      </c>
      <c r="J64" s="63" t="s">
        <v>46</v>
      </c>
      <c r="K64" s="55" t="s">
        <v>81</v>
      </c>
      <c r="L64" s="55" t="s">
        <v>80</v>
      </c>
      <c r="M64" s="55" t="s">
        <v>46</v>
      </c>
      <c r="N64" s="59" t="s">
        <v>47</v>
      </c>
    </row>
    <row r="65" spans="1:14" x14ac:dyDescent="0.15">
      <c r="A65" s="29" t="s">
        <v>46</v>
      </c>
      <c r="B65" s="30" t="s">
        <v>46</v>
      </c>
      <c r="C65" s="30" t="s">
        <v>46</v>
      </c>
      <c r="D65" s="30" t="s">
        <v>46</v>
      </c>
      <c r="E65" s="30" t="s">
        <v>46</v>
      </c>
      <c r="F65" s="31" t="s">
        <v>46</v>
      </c>
      <c r="G65" s="32" t="s">
        <v>46</v>
      </c>
      <c r="H65" s="33"/>
      <c r="I65" s="56" t="s">
        <v>46</v>
      </c>
      <c r="J65" s="66" t="s">
        <v>46</v>
      </c>
      <c r="K65" s="55" t="s">
        <v>46</v>
      </c>
      <c r="L65" s="55" t="s">
        <v>46</v>
      </c>
      <c r="M65" s="55" t="s">
        <v>46</v>
      </c>
      <c r="N65" s="59" t="s">
        <v>47</v>
      </c>
    </row>
    <row r="66" spans="1:14" x14ac:dyDescent="0.15">
      <c r="A66" s="35" t="s">
        <v>46</v>
      </c>
      <c r="B66" s="36" t="s">
        <v>46</v>
      </c>
      <c r="C66" s="36" t="s">
        <v>46</v>
      </c>
      <c r="D66" s="36" t="s">
        <v>46</v>
      </c>
      <c r="E66" s="36" t="s">
        <v>46</v>
      </c>
      <c r="F66" s="60" t="s">
        <v>46</v>
      </c>
      <c r="G66" s="38" t="s">
        <v>46</v>
      </c>
      <c r="H66" s="38"/>
      <c r="I66" s="61" t="s">
        <v>46</v>
      </c>
      <c r="J66" s="68" t="s">
        <v>46</v>
      </c>
      <c r="M66" s="51" t="s">
        <v>46</v>
      </c>
      <c r="N66" s="59" t="s">
        <v>47</v>
      </c>
    </row>
    <row r="67" spans="1:14" x14ac:dyDescent="0.15">
      <c r="A67" s="62"/>
      <c r="B67" s="55" t="s">
        <v>83</v>
      </c>
      <c r="C67" s="55"/>
      <c r="D67" s="55"/>
      <c r="E67" s="55"/>
      <c r="F67" s="26"/>
      <c r="G67" s="63"/>
      <c r="H67" s="67"/>
      <c r="I67" s="54" t="str">
        <f>IF(H67="","",H67)</f>
        <v/>
      </c>
      <c r="J67" s="69" t="s">
        <v>46</v>
      </c>
      <c r="K67" s="55" t="s">
        <v>82</v>
      </c>
      <c r="L67" s="55" t="s">
        <v>80</v>
      </c>
      <c r="M67" s="55" t="s">
        <v>46</v>
      </c>
      <c r="N67" s="59" t="s">
        <v>47</v>
      </c>
    </row>
    <row r="68" spans="1:14" x14ac:dyDescent="0.15">
      <c r="A68" s="29" t="s">
        <v>46</v>
      </c>
      <c r="B68" s="30" t="s">
        <v>46</v>
      </c>
      <c r="C68" s="30" t="s">
        <v>46</v>
      </c>
      <c r="D68" s="30" t="s">
        <v>46</v>
      </c>
      <c r="E68" s="30" t="s">
        <v>46</v>
      </c>
      <c r="F68" s="31" t="s">
        <v>46</v>
      </c>
      <c r="G68" s="32" t="s">
        <v>46</v>
      </c>
      <c r="H68" s="33"/>
      <c r="I68" s="56" t="s">
        <v>46</v>
      </c>
      <c r="J68" s="70" t="s">
        <v>46</v>
      </c>
      <c r="K68" s="55" t="s">
        <v>46</v>
      </c>
      <c r="L68" s="55" t="s">
        <v>46</v>
      </c>
      <c r="M68" s="55" t="s">
        <v>46</v>
      </c>
      <c r="N68" s="59" t="s">
        <v>47</v>
      </c>
    </row>
    <row r="69" spans="1:14" x14ac:dyDescent="0.15">
      <c r="A69" s="35" t="s">
        <v>46</v>
      </c>
      <c r="B69" s="36" t="s">
        <v>46</v>
      </c>
      <c r="C69" s="36" t="s">
        <v>46</v>
      </c>
      <c r="D69" s="36" t="s">
        <v>46</v>
      </c>
      <c r="E69" s="36" t="s">
        <v>46</v>
      </c>
      <c r="F69" s="60" t="s">
        <v>46</v>
      </c>
      <c r="G69" s="38" t="s">
        <v>46</v>
      </c>
      <c r="H69" s="38"/>
      <c r="I69" s="61" t="s">
        <v>46</v>
      </c>
      <c r="J69" s="65" t="s">
        <v>46</v>
      </c>
      <c r="M69" s="51" t="s">
        <v>46</v>
      </c>
      <c r="N69" s="59" t="s">
        <v>47</v>
      </c>
    </row>
    <row r="70" spans="1:14" x14ac:dyDescent="0.15">
      <c r="A70" s="62" t="s">
        <v>16</v>
      </c>
      <c r="B70" s="55"/>
      <c r="C70" s="55"/>
      <c r="D70" s="55"/>
      <c r="E70" s="55"/>
      <c r="F70" s="26"/>
      <c r="G70" s="63"/>
      <c r="H70" s="28"/>
      <c r="I70" s="54">
        <f>SUMIF(L9:L68,"4",I9:I68)</f>
        <v>0</v>
      </c>
      <c r="J70" s="63" t="s">
        <v>46</v>
      </c>
      <c r="K70" s="55" t="s">
        <v>85</v>
      </c>
      <c r="L70" s="55" t="s">
        <v>84</v>
      </c>
      <c r="M70" s="55" t="s">
        <v>46</v>
      </c>
      <c r="N70" s="59" t="s">
        <v>47</v>
      </c>
    </row>
    <row r="71" spans="1:14" x14ac:dyDescent="0.15">
      <c r="A71" s="29" t="s">
        <v>46</v>
      </c>
      <c r="B71" s="30" t="s">
        <v>46</v>
      </c>
      <c r="C71" s="30" t="s">
        <v>46</v>
      </c>
      <c r="D71" s="30" t="s">
        <v>46</v>
      </c>
      <c r="E71" s="30" t="s">
        <v>46</v>
      </c>
      <c r="F71" s="31" t="s">
        <v>46</v>
      </c>
      <c r="G71" s="32" t="s">
        <v>46</v>
      </c>
      <c r="H71" s="33"/>
      <c r="I71" s="56" t="s">
        <v>46</v>
      </c>
      <c r="J71" s="66" t="s">
        <v>46</v>
      </c>
      <c r="K71" s="55" t="s">
        <v>46</v>
      </c>
      <c r="L71" s="55" t="s">
        <v>46</v>
      </c>
      <c r="M71" s="55" t="s">
        <v>46</v>
      </c>
      <c r="N71" s="59" t="s">
        <v>47</v>
      </c>
    </row>
    <row r="72" spans="1:14" ht="13.5" customHeight="1" x14ac:dyDescent="0.15">
      <c r="A72" s="35" t="s">
        <v>46</v>
      </c>
      <c r="B72" s="36" t="s">
        <v>46</v>
      </c>
      <c r="C72" s="36" t="s">
        <v>46</v>
      </c>
      <c r="D72" s="36" t="s">
        <v>46</v>
      </c>
      <c r="E72" s="36" t="s">
        <v>46</v>
      </c>
      <c r="F72" s="60" t="s">
        <v>46</v>
      </c>
      <c r="G72" s="38" t="s">
        <v>46</v>
      </c>
      <c r="H72" s="38"/>
      <c r="I72" s="61" t="s">
        <v>46</v>
      </c>
      <c r="J72" s="74" t="s">
        <v>184</v>
      </c>
      <c r="M72" s="51" t="s">
        <v>46</v>
      </c>
      <c r="N72" s="59" t="s">
        <v>47</v>
      </c>
    </row>
    <row r="73" spans="1:14" x14ac:dyDescent="0.15">
      <c r="A73" s="62"/>
      <c r="B73" s="55" t="s">
        <v>87</v>
      </c>
      <c r="C73" s="55"/>
      <c r="D73" s="55"/>
      <c r="E73" s="55"/>
      <c r="F73" s="26"/>
      <c r="G73" s="63"/>
      <c r="H73" s="67"/>
      <c r="I73" s="54" t="str">
        <f>IF(H73="","",H73)</f>
        <v/>
      </c>
      <c r="J73" s="75"/>
      <c r="K73" s="55" t="s">
        <v>86</v>
      </c>
      <c r="L73" s="55" t="s">
        <v>84</v>
      </c>
      <c r="M73" s="55" t="s">
        <v>46</v>
      </c>
      <c r="N73" s="59" t="s">
        <v>47</v>
      </c>
    </row>
    <row r="74" spans="1:14" x14ac:dyDescent="0.15">
      <c r="A74" s="29" t="s">
        <v>46</v>
      </c>
      <c r="B74" s="30" t="s">
        <v>46</v>
      </c>
      <c r="C74" s="30" t="s">
        <v>46</v>
      </c>
      <c r="D74" s="30" t="s">
        <v>46</v>
      </c>
      <c r="E74" s="30" t="s">
        <v>46</v>
      </c>
      <c r="F74" s="31" t="s">
        <v>46</v>
      </c>
      <c r="G74" s="32" t="s">
        <v>46</v>
      </c>
      <c r="H74" s="33"/>
      <c r="I74" s="56" t="s">
        <v>46</v>
      </c>
      <c r="J74" s="76"/>
      <c r="K74" s="55" t="s">
        <v>46</v>
      </c>
      <c r="L74" s="55" t="s">
        <v>46</v>
      </c>
      <c r="M74" s="55" t="s">
        <v>46</v>
      </c>
      <c r="N74" s="59" t="s">
        <v>47</v>
      </c>
    </row>
    <row r="75" spans="1:14" x14ac:dyDescent="0.15">
      <c r="A75" s="35" t="s">
        <v>46</v>
      </c>
      <c r="B75" s="36" t="s">
        <v>46</v>
      </c>
      <c r="C75" s="36" t="s">
        <v>46</v>
      </c>
      <c r="D75" s="36" t="s">
        <v>46</v>
      </c>
      <c r="E75" s="36" t="s">
        <v>46</v>
      </c>
      <c r="F75" s="60" t="s">
        <v>46</v>
      </c>
      <c r="G75" s="38" t="s">
        <v>46</v>
      </c>
      <c r="H75" s="38"/>
      <c r="I75" s="61" t="s">
        <v>46</v>
      </c>
      <c r="J75" s="68" t="s">
        <v>46</v>
      </c>
      <c r="M75" s="51" t="s">
        <v>46</v>
      </c>
      <c r="N75" s="59" t="s">
        <v>47</v>
      </c>
    </row>
    <row r="76" spans="1:14" x14ac:dyDescent="0.15">
      <c r="A76" s="62"/>
      <c r="B76" s="55" t="s">
        <v>89</v>
      </c>
      <c r="C76" s="55"/>
      <c r="D76" s="55"/>
      <c r="E76" s="55"/>
      <c r="F76" s="26"/>
      <c r="G76" s="63"/>
      <c r="H76" s="67"/>
      <c r="I76" s="54" t="str">
        <f>IF(H76="","",H76)</f>
        <v/>
      </c>
      <c r="J76" s="69" t="s">
        <v>46</v>
      </c>
      <c r="K76" s="55" t="s">
        <v>88</v>
      </c>
      <c r="L76" s="55" t="s">
        <v>84</v>
      </c>
      <c r="M76" s="55" t="s">
        <v>46</v>
      </c>
      <c r="N76" s="59" t="s">
        <v>47</v>
      </c>
    </row>
    <row r="77" spans="1:14" x14ac:dyDescent="0.15">
      <c r="A77" s="29" t="s">
        <v>46</v>
      </c>
      <c r="B77" s="30" t="s">
        <v>46</v>
      </c>
      <c r="C77" s="30" t="s">
        <v>46</v>
      </c>
      <c r="D77" s="30" t="s">
        <v>46</v>
      </c>
      <c r="E77" s="30" t="s">
        <v>46</v>
      </c>
      <c r="F77" s="31" t="s">
        <v>46</v>
      </c>
      <c r="G77" s="32" t="s">
        <v>46</v>
      </c>
      <c r="H77" s="33"/>
      <c r="I77" s="56" t="s">
        <v>46</v>
      </c>
      <c r="J77" s="70" t="s">
        <v>46</v>
      </c>
      <c r="K77" s="55" t="s">
        <v>46</v>
      </c>
      <c r="L77" s="55" t="s">
        <v>46</v>
      </c>
      <c r="M77" s="55" t="s">
        <v>46</v>
      </c>
      <c r="N77" s="59" t="s">
        <v>47</v>
      </c>
    </row>
    <row r="78" spans="1:14" x14ac:dyDescent="0.15">
      <c r="A78" s="35" t="s">
        <v>46</v>
      </c>
      <c r="B78" s="36" t="s">
        <v>46</v>
      </c>
      <c r="C78" s="36" t="s">
        <v>46</v>
      </c>
      <c r="D78" s="36" t="s">
        <v>46</v>
      </c>
      <c r="E78" s="36" t="s">
        <v>46</v>
      </c>
      <c r="F78" s="60" t="s">
        <v>46</v>
      </c>
      <c r="G78" s="38" t="s">
        <v>46</v>
      </c>
      <c r="H78" s="38"/>
      <c r="I78" s="61" t="s">
        <v>46</v>
      </c>
      <c r="J78" s="65" t="s">
        <v>46</v>
      </c>
      <c r="M78" s="51" t="s">
        <v>46</v>
      </c>
      <c r="N78" s="59" t="s">
        <v>47</v>
      </c>
    </row>
    <row r="79" spans="1:14" x14ac:dyDescent="0.15">
      <c r="A79" s="62" t="s">
        <v>17</v>
      </c>
      <c r="B79" s="55"/>
      <c r="C79" s="55"/>
      <c r="D79" s="55"/>
      <c r="E79" s="55"/>
      <c r="F79" s="26"/>
      <c r="G79" s="63"/>
      <c r="H79" s="28"/>
      <c r="I79" s="54">
        <f>ROUNDDOWN(SUMIF(L9:L77,"5",I9:I77),-4)</f>
        <v>0</v>
      </c>
      <c r="J79" s="63" t="s">
        <v>46</v>
      </c>
      <c r="K79" s="55" t="s">
        <v>91</v>
      </c>
      <c r="L79" s="55" t="s">
        <v>90</v>
      </c>
      <c r="M79" s="55" t="s">
        <v>46</v>
      </c>
      <c r="N79" s="59" t="s">
        <v>47</v>
      </c>
    </row>
    <row r="80" spans="1:14" x14ac:dyDescent="0.15">
      <c r="A80" s="29" t="s">
        <v>46</v>
      </c>
      <c r="B80" s="30" t="s">
        <v>46</v>
      </c>
      <c r="C80" s="30" t="s">
        <v>46</v>
      </c>
      <c r="D80" s="30" t="s">
        <v>46</v>
      </c>
      <c r="E80" s="30" t="s">
        <v>46</v>
      </c>
      <c r="F80" s="31" t="s">
        <v>46</v>
      </c>
      <c r="G80" s="32" t="s">
        <v>46</v>
      </c>
      <c r="H80" s="33"/>
      <c r="I80" s="56" t="s">
        <v>46</v>
      </c>
      <c r="J80" s="66" t="s">
        <v>46</v>
      </c>
      <c r="K80" s="55" t="s">
        <v>46</v>
      </c>
      <c r="L80" s="55" t="s">
        <v>46</v>
      </c>
      <c r="M80" s="55" t="s">
        <v>46</v>
      </c>
      <c r="N80" s="59" t="s">
        <v>47</v>
      </c>
    </row>
    <row r="81" spans="1:14" x14ac:dyDescent="0.15">
      <c r="A81" s="35" t="s">
        <v>46</v>
      </c>
      <c r="B81" s="36" t="s">
        <v>46</v>
      </c>
      <c r="C81" s="36" t="s">
        <v>46</v>
      </c>
      <c r="D81" s="36" t="s">
        <v>46</v>
      </c>
      <c r="E81" s="36" t="s">
        <v>46</v>
      </c>
      <c r="F81" s="60" t="s">
        <v>46</v>
      </c>
      <c r="G81" s="38" t="s">
        <v>46</v>
      </c>
      <c r="H81" s="38"/>
      <c r="I81" s="61" t="s">
        <v>46</v>
      </c>
      <c r="J81" s="65" t="s">
        <v>46</v>
      </c>
      <c r="M81" s="51" t="s">
        <v>46</v>
      </c>
      <c r="N81" s="59" t="s">
        <v>47</v>
      </c>
    </row>
    <row r="82" spans="1:14" x14ac:dyDescent="0.15">
      <c r="A82" s="62"/>
      <c r="B82" s="55" t="s">
        <v>93</v>
      </c>
      <c r="C82" s="55"/>
      <c r="D82" s="55"/>
      <c r="E82" s="55"/>
      <c r="F82" s="26"/>
      <c r="G82" s="63"/>
      <c r="H82" s="28"/>
      <c r="I82" s="54">
        <f>(SUMIF(L9:L80,"7",I9:I80))*0.1</f>
        <v>0</v>
      </c>
      <c r="J82" s="63" t="s">
        <v>46</v>
      </c>
      <c r="K82" s="55" t="s">
        <v>92</v>
      </c>
      <c r="L82" s="55" t="s">
        <v>90</v>
      </c>
      <c r="M82" s="55" t="s">
        <v>46</v>
      </c>
      <c r="N82" s="59" t="s">
        <v>47</v>
      </c>
    </row>
    <row r="83" spans="1:14" x14ac:dyDescent="0.15">
      <c r="A83" s="29" t="s">
        <v>46</v>
      </c>
      <c r="B83" s="30" t="s">
        <v>46</v>
      </c>
      <c r="C83" s="30" t="s">
        <v>46</v>
      </c>
      <c r="D83" s="30" t="s">
        <v>46</v>
      </c>
      <c r="E83" s="30" t="s">
        <v>46</v>
      </c>
      <c r="F83" s="31" t="s">
        <v>46</v>
      </c>
      <c r="G83" s="32" t="s">
        <v>46</v>
      </c>
      <c r="H83" s="33"/>
      <c r="I83" s="56" t="s">
        <v>46</v>
      </c>
      <c r="J83" s="66" t="s">
        <v>46</v>
      </c>
      <c r="K83" s="55" t="s">
        <v>46</v>
      </c>
      <c r="L83" s="55" t="s">
        <v>46</v>
      </c>
      <c r="M83" s="55" t="s">
        <v>46</v>
      </c>
      <c r="N83" s="59" t="s">
        <v>47</v>
      </c>
    </row>
    <row r="84" spans="1:14" x14ac:dyDescent="0.15">
      <c r="A84" s="35" t="s">
        <v>46</v>
      </c>
      <c r="B84" s="36" t="s">
        <v>46</v>
      </c>
      <c r="C84" s="36" t="s">
        <v>46</v>
      </c>
      <c r="D84" s="36" t="s">
        <v>46</v>
      </c>
      <c r="E84" s="36" t="s">
        <v>46</v>
      </c>
      <c r="F84" s="60" t="s">
        <v>46</v>
      </c>
      <c r="G84" s="38" t="s">
        <v>46</v>
      </c>
      <c r="H84" s="38"/>
      <c r="I84" s="61" t="s">
        <v>46</v>
      </c>
      <c r="J84" s="65" t="s">
        <v>46</v>
      </c>
      <c r="M84" s="51" t="s">
        <v>46</v>
      </c>
      <c r="N84" s="59" t="s">
        <v>47</v>
      </c>
    </row>
    <row r="85" spans="1:14" x14ac:dyDescent="0.15">
      <c r="A85" s="62" t="s">
        <v>18</v>
      </c>
      <c r="B85" s="55"/>
      <c r="C85" s="55"/>
      <c r="D85" s="55"/>
      <c r="E85" s="55"/>
      <c r="F85" s="26"/>
      <c r="G85" s="63"/>
      <c r="H85" s="28"/>
      <c r="I85" s="54">
        <f>SUMIF(L9:L83,"7",I9:I83)</f>
        <v>0</v>
      </c>
      <c r="J85" s="63" t="s">
        <v>46</v>
      </c>
      <c r="K85" s="55" t="s">
        <v>94</v>
      </c>
      <c r="L85" s="55" t="s">
        <v>46</v>
      </c>
      <c r="M85" s="55" t="s">
        <v>46</v>
      </c>
      <c r="N85" s="59" t="s">
        <v>47</v>
      </c>
    </row>
    <row r="86" spans="1:14" x14ac:dyDescent="0.15">
      <c r="A86" s="29" t="s">
        <v>46</v>
      </c>
      <c r="B86" s="30" t="s">
        <v>46</v>
      </c>
      <c r="C86" s="30" t="s">
        <v>46</v>
      </c>
      <c r="D86" s="30" t="s">
        <v>46</v>
      </c>
      <c r="E86" s="30" t="s">
        <v>46</v>
      </c>
      <c r="F86" s="31" t="s">
        <v>46</v>
      </c>
      <c r="G86" s="32" t="s">
        <v>46</v>
      </c>
      <c r="H86" s="33"/>
      <c r="I86" s="56" t="s">
        <v>46</v>
      </c>
      <c r="J86" s="66" t="s">
        <v>46</v>
      </c>
      <c r="K86" s="55" t="s">
        <v>46</v>
      </c>
      <c r="L86" s="55" t="s">
        <v>46</v>
      </c>
      <c r="M86" s="55" t="s">
        <v>46</v>
      </c>
      <c r="N86" s="59" t="s">
        <v>47</v>
      </c>
    </row>
    <row r="87" spans="1:14" ht="9.9499999999999993" customHeight="1" x14ac:dyDescent="0.15">
      <c r="A87" s="3"/>
      <c r="B87" s="3"/>
      <c r="C87" s="3"/>
      <c r="D87" s="3"/>
      <c r="E87" s="44"/>
      <c r="F87" s="6"/>
      <c r="G87" s="8"/>
      <c r="H87" s="3"/>
      <c r="I87" s="57"/>
      <c r="J87" s="3"/>
      <c r="K87" s="55"/>
      <c r="L87" s="55"/>
    </row>
    <row r="88" spans="1:14" ht="13.5" customHeight="1" x14ac:dyDescent="0.15">
      <c r="A88" s="3" t="s">
        <v>42</v>
      </c>
    </row>
    <row r="89" spans="1:14" ht="12.75" customHeight="1" x14ac:dyDescent="0.15"/>
    <row r="90" spans="1:14" ht="12.75" customHeight="1" x14ac:dyDescent="0.15"/>
    <row r="91" spans="1:14" ht="13.5" customHeight="1" x14ac:dyDescent="0.15"/>
    <row r="92" spans="1:14" ht="12.75" customHeight="1" x14ac:dyDescent="0.15"/>
    <row r="93" spans="1:14" ht="12.75" customHeight="1" x14ac:dyDescent="0.15"/>
    <row r="94" spans="1:14" ht="13.5" customHeight="1" x14ac:dyDescent="0.15"/>
    <row r="95" spans="1:14" ht="12.75" customHeight="1" x14ac:dyDescent="0.15"/>
    <row r="96" spans="1:14" ht="12.75" customHeight="1" x14ac:dyDescent="0.15"/>
    <row r="97" ht="12.75" customHeight="1" x14ac:dyDescent="0.15"/>
  </sheetData>
  <mergeCells count="4">
    <mergeCell ref="A1:I2"/>
    <mergeCell ref="I5:J5"/>
    <mergeCell ref="I6:J6"/>
    <mergeCell ref="J72:J74"/>
  </mergeCells>
  <phoneticPr fontId="1"/>
  <pageMargins left="0.78740157480314965" right="0" top="0.59055118110236227" bottom="0.59055118110236227" header="0.51181102362204722" footer="0.51181102362204722"/>
  <pageSetup paperSize="9" scale="87" orientation="portrait" r:id="rId1"/>
  <headerFooter alignWithMargins="0">
    <oddFooter>&amp;C&amp;P</oddFooter>
  </headerFooter>
  <rowBreaks count="1" manualBreakCount="1"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ACC51-7A46-4789-A055-02C410B236F9}">
  <dimension ref="A1:N145"/>
  <sheetViews>
    <sheetView view="pageBreakPreview" topLeftCell="A118" zoomScaleNormal="100" zoomScaleSheetLayoutView="100" workbookViewId="0">
      <selection activeCell="I30" sqref="I30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0.25" style="2" bestFit="1" customWidth="1"/>
    <col min="9" max="9" width="11.25" style="58" bestFit="1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142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173</v>
      </c>
      <c r="B5" s="12"/>
      <c r="C5" s="12"/>
      <c r="D5" s="12"/>
      <c r="E5" s="41"/>
      <c r="H5" s="13"/>
      <c r="I5" s="73"/>
      <c r="J5" s="73"/>
    </row>
    <row r="6" spans="1:14" x14ac:dyDescent="0.15">
      <c r="A6" s="64"/>
      <c r="B6" s="12"/>
      <c r="C6" s="12"/>
      <c r="D6" s="12"/>
      <c r="E6" s="41"/>
      <c r="H6" s="13" t="s">
        <v>9</v>
      </c>
      <c r="I6" s="72"/>
      <c r="J6" s="72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98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99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 t="s">
        <v>46</v>
      </c>
      <c r="I12" s="61" t="s">
        <v>46</v>
      </c>
      <c r="J12" s="65" t="s">
        <v>46</v>
      </c>
      <c r="M12" s="51" t="s">
        <v>46</v>
      </c>
      <c r="N12" s="59" t="s">
        <v>47</v>
      </c>
    </row>
    <row r="13" spans="1:14" x14ac:dyDescent="0.15">
      <c r="A13" s="62"/>
      <c r="B13" s="55" t="s">
        <v>98</v>
      </c>
      <c r="C13" s="55"/>
      <c r="D13" s="55"/>
      <c r="E13" s="55"/>
      <c r="F13" s="26"/>
      <c r="G13" s="63"/>
      <c r="H13" s="28" t="s">
        <v>46</v>
      </c>
      <c r="I13" s="54" t="s">
        <v>46</v>
      </c>
      <c r="J13" s="63" t="s">
        <v>46</v>
      </c>
      <c r="K13" s="55" t="s">
        <v>99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 t="s">
        <v>46</v>
      </c>
      <c r="G14" s="32" t="s">
        <v>46</v>
      </c>
      <c r="H14" s="33" t="s">
        <v>46</v>
      </c>
      <c r="I14" s="56" t="s">
        <v>46</v>
      </c>
      <c r="J14" s="66" t="s">
        <v>46</v>
      </c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 t="s">
        <v>46</v>
      </c>
      <c r="I15" s="61" t="s">
        <v>46</v>
      </c>
      <c r="J15" s="68" t="s">
        <v>46</v>
      </c>
      <c r="M15" s="51" t="s">
        <v>46</v>
      </c>
      <c r="N15" s="59" t="s">
        <v>47</v>
      </c>
    </row>
    <row r="16" spans="1:14" x14ac:dyDescent="0.15">
      <c r="A16" s="62"/>
      <c r="B16" s="55"/>
      <c r="C16" s="55" t="s">
        <v>100</v>
      </c>
      <c r="D16" s="55"/>
      <c r="E16" s="55"/>
      <c r="F16" s="26">
        <v>1</v>
      </c>
      <c r="G16" s="63" t="s">
        <v>52</v>
      </c>
      <c r="H16" s="67"/>
      <c r="I16" s="54" t="str">
        <f>IF(H16="","",ROUNDDOWN(F16*H16,0))</f>
        <v/>
      </c>
      <c r="J16" s="69" t="s">
        <v>46</v>
      </c>
      <c r="K16" s="55" t="s">
        <v>99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 t="s">
        <v>46</v>
      </c>
      <c r="G17" s="32" t="s">
        <v>46</v>
      </c>
      <c r="H17" s="33"/>
      <c r="I17" s="56" t="s">
        <v>46</v>
      </c>
      <c r="J17" s="70" t="s">
        <v>46</v>
      </c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5" t="s">
        <v>46</v>
      </c>
      <c r="M18" s="51" t="s">
        <v>46</v>
      </c>
      <c r="N18" s="59" t="s">
        <v>47</v>
      </c>
    </row>
    <row r="19" spans="1:14" x14ac:dyDescent="0.15">
      <c r="A19" s="62" t="s">
        <v>101</v>
      </c>
      <c r="B19" s="55"/>
      <c r="C19" s="55"/>
      <c r="D19" s="55"/>
      <c r="E19" s="55"/>
      <c r="F19" s="26"/>
      <c r="G19" s="63"/>
      <c r="H19" s="28"/>
      <c r="I19" s="54" t="s">
        <v>46</v>
      </c>
      <c r="J19" s="63" t="s">
        <v>46</v>
      </c>
      <c r="K19" s="55" t="s">
        <v>99</v>
      </c>
      <c r="L19" s="55" t="s">
        <v>46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 t="s">
        <v>46</v>
      </c>
      <c r="G20" s="32" t="s">
        <v>46</v>
      </c>
      <c r="H20" s="33"/>
      <c r="I20" s="56" t="s">
        <v>46</v>
      </c>
      <c r="J20" s="66" t="s">
        <v>46</v>
      </c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5" t="s">
        <v>46</v>
      </c>
      <c r="M21" s="51" t="s">
        <v>46</v>
      </c>
      <c r="N21" s="59" t="s">
        <v>47</v>
      </c>
    </row>
    <row r="22" spans="1:14" x14ac:dyDescent="0.15">
      <c r="A22" s="62" t="s">
        <v>102</v>
      </c>
      <c r="B22" s="55"/>
      <c r="C22" s="55"/>
      <c r="D22" s="55"/>
      <c r="E22" s="55"/>
      <c r="F22" s="26"/>
      <c r="G22" s="63"/>
      <c r="H22" s="28"/>
      <c r="I22" s="54" t="s">
        <v>46</v>
      </c>
      <c r="J22" s="63" t="s">
        <v>46</v>
      </c>
      <c r="K22" s="55" t="s">
        <v>69</v>
      </c>
      <c r="L22" s="55" t="s">
        <v>46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 t="s">
        <v>46</v>
      </c>
      <c r="G23" s="32" t="s">
        <v>46</v>
      </c>
      <c r="H23" s="33"/>
      <c r="I23" s="56" t="s">
        <v>46</v>
      </c>
      <c r="J23" s="66" t="s">
        <v>46</v>
      </c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5" t="s">
        <v>46</v>
      </c>
      <c r="M24" s="51" t="s">
        <v>46</v>
      </c>
      <c r="N24" s="59" t="s">
        <v>47</v>
      </c>
    </row>
    <row r="25" spans="1:14" x14ac:dyDescent="0.15">
      <c r="A25" s="62"/>
      <c r="B25" s="55" t="s">
        <v>102</v>
      </c>
      <c r="C25" s="55"/>
      <c r="D25" s="55"/>
      <c r="E25" s="55"/>
      <c r="F25" s="26"/>
      <c r="G25" s="63"/>
      <c r="H25" s="28"/>
      <c r="I25" s="54" t="s">
        <v>46</v>
      </c>
      <c r="J25" s="63" t="s">
        <v>46</v>
      </c>
      <c r="K25" s="55" t="s">
        <v>69</v>
      </c>
      <c r="L25" s="55" t="s">
        <v>46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 t="s">
        <v>46</v>
      </c>
      <c r="G26" s="32" t="s">
        <v>46</v>
      </c>
      <c r="H26" s="33"/>
      <c r="I26" s="56" t="s">
        <v>46</v>
      </c>
      <c r="J26" s="66" t="s">
        <v>46</v>
      </c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8" t="s">
        <v>46</v>
      </c>
      <c r="M27" s="51" t="s">
        <v>46</v>
      </c>
      <c r="N27" s="59" t="s">
        <v>47</v>
      </c>
    </row>
    <row r="28" spans="1:14" x14ac:dyDescent="0.15">
      <c r="A28" s="62"/>
      <c r="B28" s="55"/>
      <c r="C28" s="55" t="s">
        <v>174</v>
      </c>
      <c r="D28" s="55"/>
      <c r="E28" s="55"/>
      <c r="F28" s="26">
        <v>1</v>
      </c>
      <c r="G28" s="63" t="s">
        <v>52</v>
      </c>
      <c r="H28" s="67"/>
      <c r="I28" s="54" t="str">
        <f>IF(H28="","",ROUNDDOWN(F28*H28,0))</f>
        <v/>
      </c>
      <c r="J28" s="69" t="s">
        <v>46</v>
      </c>
      <c r="K28" s="55" t="s">
        <v>69</v>
      </c>
      <c r="L28" s="55" t="s">
        <v>46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 t="s">
        <v>46</v>
      </c>
      <c r="G29" s="32" t="s">
        <v>46</v>
      </c>
      <c r="H29" s="33"/>
      <c r="I29" s="56" t="s">
        <v>46</v>
      </c>
      <c r="J29" s="70" t="s">
        <v>46</v>
      </c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5" t="s">
        <v>46</v>
      </c>
      <c r="M30" s="51" t="s">
        <v>46</v>
      </c>
      <c r="N30" s="59" t="s">
        <v>47</v>
      </c>
    </row>
    <row r="31" spans="1:14" x14ac:dyDescent="0.15">
      <c r="A31" s="62"/>
      <c r="B31" s="55" t="s">
        <v>102</v>
      </c>
      <c r="C31" s="55"/>
      <c r="D31" s="55"/>
      <c r="E31" s="55"/>
      <c r="F31" s="26"/>
      <c r="G31" s="63"/>
      <c r="H31" s="28"/>
      <c r="I31" s="54" t="s">
        <v>46</v>
      </c>
      <c r="J31" s="63" t="s">
        <v>46</v>
      </c>
      <c r="K31" s="55" t="s">
        <v>75</v>
      </c>
      <c r="L31" s="55" t="s">
        <v>46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 t="s">
        <v>46</v>
      </c>
      <c r="G32" s="32" t="s">
        <v>46</v>
      </c>
      <c r="H32" s="33"/>
      <c r="I32" s="56" t="s">
        <v>46</v>
      </c>
      <c r="J32" s="66" t="s">
        <v>46</v>
      </c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8" t="s">
        <v>46</v>
      </c>
      <c r="M33" s="51" t="s">
        <v>46</v>
      </c>
      <c r="N33" s="59" t="s">
        <v>47</v>
      </c>
    </row>
    <row r="34" spans="1:14" x14ac:dyDescent="0.15">
      <c r="A34" s="62"/>
      <c r="B34" s="55" t="s">
        <v>103</v>
      </c>
      <c r="C34" s="55"/>
      <c r="D34" s="55"/>
      <c r="E34" s="55"/>
      <c r="F34" s="26"/>
      <c r="G34" s="63"/>
      <c r="H34" s="67"/>
      <c r="I34" s="54" t="str">
        <f>IF(H34="","",H34)</f>
        <v/>
      </c>
      <c r="J34" s="69" t="s">
        <v>46</v>
      </c>
      <c r="K34" s="55" t="s">
        <v>77</v>
      </c>
      <c r="L34" s="55" t="s">
        <v>46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 t="s">
        <v>46</v>
      </c>
      <c r="G35" s="32" t="s">
        <v>46</v>
      </c>
      <c r="H35" s="33"/>
      <c r="I35" s="56" t="s">
        <v>46</v>
      </c>
      <c r="J35" s="70" t="s">
        <v>46</v>
      </c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5" t="s">
        <v>46</v>
      </c>
      <c r="M36" s="51" t="s">
        <v>46</v>
      </c>
      <c r="N36" s="59" t="s">
        <v>47</v>
      </c>
    </row>
    <row r="37" spans="1:14" x14ac:dyDescent="0.15">
      <c r="A37" s="62" t="s">
        <v>104</v>
      </c>
      <c r="B37" s="55"/>
      <c r="C37" s="55"/>
      <c r="D37" s="55"/>
      <c r="E37" s="55"/>
      <c r="F37" s="26"/>
      <c r="G37" s="63"/>
      <c r="H37" s="28"/>
      <c r="I37" s="54" t="s">
        <v>46</v>
      </c>
      <c r="J37" s="63" t="s">
        <v>46</v>
      </c>
      <c r="K37" s="55" t="s">
        <v>79</v>
      </c>
      <c r="L37" s="55" t="s">
        <v>46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 t="s">
        <v>46</v>
      </c>
      <c r="G38" s="32" t="s">
        <v>46</v>
      </c>
      <c r="H38" s="33"/>
      <c r="I38" s="56" t="s">
        <v>46</v>
      </c>
      <c r="J38" s="66" t="s">
        <v>46</v>
      </c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65" t="s">
        <v>46</v>
      </c>
      <c r="M39" s="51" t="s">
        <v>46</v>
      </c>
      <c r="N39" s="59" t="s">
        <v>47</v>
      </c>
    </row>
    <row r="40" spans="1:14" x14ac:dyDescent="0.15">
      <c r="A40" s="62" t="s">
        <v>105</v>
      </c>
      <c r="B40" s="55"/>
      <c r="C40" s="55"/>
      <c r="D40" s="55"/>
      <c r="E40" s="55"/>
      <c r="F40" s="26"/>
      <c r="G40" s="63"/>
      <c r="H40" s="28"/>
      <c r="I40" s="54" t="s">
        <v>46</v>
      </c>
      <c r="J40" s="63" t="s">
        <v>46</v>
      </c>
      <c r="K40" s="55" t="s">
        <v>82</v>
      </c>
      <c r="L40" s="55" t="s">
        <v>46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 t="s">
        <v>46</v>
      </c>
      <c r="G41" s="32" t="s">
        <v>46</v>
      </c>
      <c r="H41" s="33"/>
      <c r="I41" s="56" t="s">
        <v>46</v>
      </c>
      <c r="J41" s="66" t="s">
        <v>46</v>
      </c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65" t="s">
        <v>46</v>
      </c>
      <c r="M42" s="51" t="s">
        <v>46</v>
      </c>
      <c r="N42" s="59" t="s">
        <v>47</v>
      </c>
    </row>
    <row r="43" spans="1:14" x14ac:dyDescent="0.15">
      <c r="A43" s="62"/>
      <c r="B43" s="55" t="s">
        <v>105</v>
      </c>
      <c r="C43" s="55"/>
      <c r="D43" s="55"/>
      <c r="E43" s="55"/>
      <c r="F43" s="26"/>
      <c r="G43" s="63"/>
      <c r="H43" s="28"/>
      <c r="I43" s="54" t="s">
        <v>46</v>
      </c>
      <c r="J43" s="63" t="s">
        <v>46</v>
      </c>
      <c r="K43" s="55" t="s">
        <v>82</v>
      </c>
      <c r="L43" s="55" t="s">
        <v>46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 t="s">
        <v>46</v>
      </c>
      <c r="G44" s="32" t="s">
        <v>46</v>
      </c>
      <c r="H44" s="33"/>
      <c r="I44" s="56" t="s">
        <v>46</v>
      </c>
      <c r="J44" s="66" t="s">
        <v>46</v>
      </c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8" t="s">
        <v>46</v>
      </c>
      <c r="M45" s="51" t="s">
        <v>46</v>
      </c>
      <c r="N45" s="59" t="s">
        <v>47</v>
      </c>
    </row>
    <row r="46" spans="1:14" x14ac:dyDescent="0.15">
      <c r="A46" s="62"/>
      <c r="B46" s="55"/>
      <c r="C46" s="55" t="s">
        <v>105</v>
      </c>
      <c r="D46" s="55"/>
      <c r="E46" s="55"/>
      <c r="F46" s="26">
        <v>1</v>
      </c>
      <c r="G46" s="63" t="s">
        <v>52</v>
      </c>
      <c r="H46" s="67"/>
      <c r="I46" s="54" t="str">
        <f>IF(H46="","",ROUNDDOWN(F46*H46,0))</f>
        <v/>
      </c>
      <c r="J46" s="69" t="s">
        <v>46</v>
      </c>
      <c r="K46" s="55" t="s">
        <v>82</v>
      </c>
      <c r="L46" s="55" t="s">
        <v>46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 t="s">
        <v>46</v>
      </c>
      <c r="G47" s="32" t="s">
        <v>46</v>
      </c>
      <c r="H47" s="33"/>
      <c r="I47" s="56" t="s">
        <v>46</v>
      </c>
      <c r="J47" s="70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5" t="s">
        <v>46</v>
      </c>
      <c r="M48" s="51" t="s">
        <v>46</v>
      </c>
      <c r="N48" s="59" t="s">
        <v>47</v>
      </c>
    </row>
    <row r="49" spans="1:14" x14ac:dyDescent="0.15">
      <c r="A49" s="62" t="s">
        <v>106</v>
      </c>
      <c r="B49" s="55"/>
      <c r="C49" s="55"/>
      <c r="D49" s="55"/>
      <c r="E49" s="55"/>
      <c r="F49" s="26"/>
      <c r="G49" s="63"/>
      <c r="H49" s="28"/>
      <c r="I49" s="54" t="s">
        <v>46</v>
      </c>
      <c r="J49" s="63" t="s">
        <v>46</v>
      </c>
      <c r="K49" s="55" t="s">
        <v>82</v>
      </c>
      <c r="L49" s="55" t="s">
        <v>46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 t="s">
        <v>46</v>
      </c>
      <c r="G50" s="32" t="s">
        <v>46</v>
      </c>
      <c r="H50" s="33"/>
      <c r="I50" s="56" t="s">
        <v>46</v>
      </c>
      <c r="J50" s="66" t="s">
        <v>46</v>
      </c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5" t="s">
        <v>46</v>
      </c>
      <c r="M51" s="51" t="s">
        <v>46</v>
      </c>
      <c r="N51" s="59" t="s">
        <v>47</v>
      </c>
    </row>
    <row r="52" spans="1:14" x14ac:dyDescent="0.15">
      <c r="A52" s="62" t="s">
        <v>107</v>
      </c>
      <c r="B52" s="55"/>
      <c r="C52" s="55"/>
      <c r="D52" s="55"/>
      <c r="E52" s="55"/>
      <c r="F52" s="26"/>
      <c r="G52" s="63"/>
      <c r="H52" s="28"/>
      <c r="I52" s="54" t="s">
        <v>46</v>
      </c>
      <c r="J52" s="63" t="s">
        <v>46</v>
      </c>
      <c r="K52" s="55" t="s">
        <v>108</v>
      </c>
      <c r="L52" s="55" t="s">
        <v>46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66" t="s">
        <v>46</v>
      </c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x14ac:dyDescent="0.15">
      <c r="A54" s="35" t="s">
        <v>46</v>
      </c>
      <c r="B54" s="36" t="s">
        <v>46</v>
      </c>
      <c r="C54" s="36" t="s">
        <v>46</v>
      </c>
      <c r="D54" s="36" t="s">
        <v>46</v>
      </c>
      <c r="E54" s="36" t="s">
        <v>46</v>
      </c>
      <c r="F54" s="60" t="s">
        <v>46</v>
      </c>
      <c r="G54" s="38" t="s">
        <v>46</v>
      </c>
      <c r="H54" s="38"/>
      <c r="I54" s="61" t="s">
        <v>46</v>
      </c>
      <c r="J54" s="65" t="s">
        <v>46</v>
      </c>
      <c r="M54" s="51" t="s">
        <v>46</v>
      </c>
      <c r="N54" s="59" t="s">
        <v>47</v>
      </c>
    </row>
    <row r="55" spans="1:14" x14ac:dyDescent="0.15">
      <c r="A55" s="62"/>
      <c r="B55" s="55" t="s">
        <v>107</v>
      </c>
      <c r="C55" s="55"/>
      <c r="D55" s="55"/>
      <c r="E55" s="55"/>
      <c r="F55" s="26"/>
      <c r="G55" s="63"/>
      <c r="H55" s="28"/>
      <c r="I55" s="54" t="s">
        <v>46</v>
      </c>
      <c r="J55" s="63" t="s">
        <v>46</v>
      </c>
      <c r="K55" s="55" t="s">
        <v>108</v>
      </c>
      <c r="L55" s="55" t="s">
        <v>46</v>
      </c>
      <c r="M55" s="55" t="s">
        <v>46</v>
      </c>
      <c r="N55" s="59" t="s">
        <v>47</v>
      </c>
    </row>
    <row r="56" spans="1:14" x14ac:dyDescent="0.15">
      <c r="A56" s="29" t="s">
        <v>46</v>
      </c>
      <c r="B56" s="30" t="s">
        <v>46</v>
      </c>
      <c r="C56" s="30" t="s">
        <v>46</v>
      </c>
      <c r="D56" s="30" t="s">
        <v>46</v>
      </c>
      <c r="E56" s="30" t="s">
        <v>46</v>
      </c>
      <c r="F56" s="31" t="s">
        <v>46</v>
      </c>
      <c r="G56" s="32" t="s">
        <v>46</v>
      </c>
      <c r="H56" s="33"/>
      <c r="I56" s="56" t="s">
        <v>46</v>
      </c>
      <c r="J56" s="66" t="s">
        <v>46</v>
      </c>
      <c r="K56" s="55" t="s">
        <v>46</v>
      </c>
      <c r="L56" s="55" t="s">
        <v>46</v>
      </c>
      <c r="M56" s="55" t="s">
        <v>46</v>
      </c>
      <c r="N56" s="59" t="s">
        <v>47</v>
      </c>
    </row>
    <row r="57" spans="1:14" x14ac:dyDescent="0.15">
      <c r="A57" s="35" t="s">
        <v>46</v>
      </c>
      <c r="B57" s="36" t="s">
        <v>46</v>
      </c>
      <c r="C57" s="36" t="s">
        <v>46</v>
      </c>
      <c r="D57" s="36" t="s">
        <v>46</v>
      </c>
      <c r="E57" s="36" t="s">
        <v>46</v>
      </c>
      <c r="F57" s="60" t="s">
        <v>46</v>
      </c>
      <c r="G57" s="38" t="s">
        <v>46</v>
      </c>
      <c r="H57" s="38"/>
      <c r="I57" s="61" t="s">
        <v>46</v>
      </c>
      <c r="J57" s="68" t="s">
        <v>46</v>
      </c>
      <c r="M57" s="51" t="s">
        <v>46</v>
      </c>
      <c r="N57" s="59" t="s">
        <v>47</v>
      </c>
    </row>
    <row r="58" spans="1:14" x14ac:dyDescent="0.15">
      <c r="A58" s="62"/>
      <c r="B58" s="55"/>
      <c r="C58" s="55" t="s">
        <v>107</v>
      </c>
      <c r="D58" s="55"/>
      <c r="E58" s="55"/>
      <c r="F58" s="26">
        <v>1</v>
      </c>
      <c r="G58" s="63" t="s">
        <v>52</v>
      </c>
      <c r="H58" s="67"/>
      <c r="I58" s="54" t="str">
        <f>IF(H58="","",ROUNDDOWN(F58*H58,0))</f>
        <v/>
      </c>
      <c r="J58" s="69" t="s">
        <v>46</v>
      </c>
      <c r="K58" s="55" t="s">
        <v>108</v>
      </c>
      <c r="L58" s="55" t="s">
        <v>46</v>
      </c>
      <c r="M58" s="55" t="s">
        <v>46</v>
      </c>
      <c r="N58" s="59" t="s">
        <v>47</v>
      </c>
    </row>
    <row r="59" spans="1:14" x14ac:dyDescent="0.15">
      <c r="A59" s="29" t="s">
        <v>46</v>
      </c>
      <c r="B59" s="30" t="s">
        <v>46</v>
      </c>
      <c r="C59" s="30" t="s">
        <v>46</v>
      </c>
      <c r="D59" s="30" t="s">
        <v>46</v>
      </c>
      <c r="E59" s="30" t="s">
        <v>46</v>
      </c>
      <c r="F59" s="31" t="s">
        <v>46</v>
      </c>
      <c r="G59" s="32" t="s">
        <v>46</v>
      </c>
      <c r="H59" s="33"/>
      <c r="I59" s="56" t="s">
        <v>46</v>
      </c>
      <c r="J59" s="70" t="s">
        <v>46</v>
      </c>
      <c r="K59" s="55" t="s">
        <v>46</v>
      </c>
      <c r="L59" s="55" t="s">
        <v>46</v>
      </c>
      <c r="M59" s="55" t="s">
        <v>46</v>
      </c>
      <c r="N59" s="59" t="s">
        <v>47</v>
      </c>
    </row>
    <row r="60" spans="1:14" x14ac:dyDescent="0.15">
      <c r="A60" s="35" t="s">
        <v>46</v>
      </c>
      <c r="B60" s="36" t="s">
        <v>46</v>
      </c>
      <c r="C60" s="36" t="s">
        <v>46</v>
      </c>
      <c r="D60" s="36" t="s">
        <v>46</v>
      </c>
      <c r="E60" s="36" t="s">
        <v>46</v>
      </c>
      <c r="F60" s="60" t="s">
        <v>46</v>
      </c>
      <c r="G60" s="38" t="s">
        <v>46</v>
      </c>
      <c r="H60" s="38"/>
      <c r="I60" s="61" t="s">
        <v>46</v>
      </c>
      <c r="J60" s="65" t="s">
        <v>46</v>
      </c>
      <c r="M60" s="51" t="s">
        <v>46</v>
      </c>
      <c r="N60" s="59" t="s">
        <v>47</v>
      </c>
    </row>
    <row r="61" spans="1:14" x14ac:dyDescent="0.15">
      <c r="A61" s="62" t="s">
        <v>109</v>
      </c>
      <c r="B61" s="55"/>
      <c r="C61" s="55"/>
      <c r="D61" s="55"/>
      <c r="E61" s="55"/>
      <c r="F61" s="26"/>
      <c r="G61" s="63"/>
      <c r="H61" s="28"/>
      <c r="I61" s="54" t="s">
        <v>46</v>
      </c>
      <c r="J61" s="63" t="s">
        <v>46</v>
      </c>
      <c r="K61" s="55" t="s">
        <v>108</v>
      </c>
      <c r="L61" s="55" t="s">
        <v>46</v>
      </c>
      <c r="M61" s="55" t="s">
        <v>46</v>
      </c>
      <c r="N61" s="59" t="s">
        <v>47</v>
      </c>
    </row>
    <row r="62" spans="1:14" x14ac:dyDescent="0.15">
      <c r="A62" s="29" t="s">
        <v>46</v>
      </c>
      <c r="B62" s="30" t="s">
        <v>46</v>
      </c>
      <c r="C62" s="30" t="s">
        <v>46</v>
      </c>
      <c r="D62" s="30" t="s">
        <v>46</v>
      </c>
      <c r="E62" s="30" t="s">
        <v>46</v>
      </c>
      <c r="F62" s="31" t="s">
        <v>46</v>
      </c>
      <c r="G62" s="32" t="s">
        <v>46</v>
      </c>
      <c r="H62" s="33"/>
      <c r="I62" s="56" t="s">
        <v>46</v>
      </c>
      <c r="J62" s="66" t="s">
        <v>46</v>
      </c>
      <c r="K62" s="55" t="s">
        <v>46</v>
      </c>
      <c r="L62" s="55" t="s">
        <v>46</v>
      </c>
      <c r="M62" s="55" t="s">
        <v>46</v>
      </c>
      <c r="N62" s="59" t="s">
        <v>47</v>
      </c>
    </row>
    <row r="63" spans="1:14" x14ac:dyDescent="0.15">
      <c r="A63" s="35" t="s">
        <v>46</v>
      </c>
      <c r="B63" s="36" t="s">
        <v>46</v>
      </c>
      <c r="C63" s="36" t="s">
        <v>46</v>
      </c>
      <c r="D63" s="36" t="s">
        <v>46</v>
      </c>
      <c r="E63" s="36" t="s">
        <v>46</v>
      </c>
      <c r="F63" s="60" t="s">
        <v>46</v>
      </c>
      <c r="G63" s="38" t="s">
        <v>46</v>
      </c>
      <c r="H63" s="38"/>
      <c r="I63" s="61" t="s">
        <v>46</v>
      </c>
      <c r="J63" s="65" t="s">
        <v>46</v>
      </c>
      <c r="M63" s="51" t="s">
        <v>46</v>
      </c>
      <c r="N63" s="59" t="s">
        <v>47</v>
      </c>
    </row>
    <row r="64" spans="1:14" x14ac:dyDescent="0.15">
      <c r="A64" s="62" t="s">
        <v>110</v>
      </c>
      <c r="B64" s="55"/>
      <c r="C64" s="55"/>
      <c r="D64" s="55"/>
      <c r="E64" s="55"/>
      <c r="F64" s="26"/>
      <c r="G64" s="63"/>
      <c r="H64" s="28"/>
      <c r="I64" s="54" t="s">
        <v>46</v>
      </c>
      <c r="J64" s="63" t="s">
        <v>46</v>
      </c>
      <c r="K64" s="55" t="s">
        <v>111</v>
      </c>
      <c r="L64" s="55" t="s">
        <v>46</v>
      </c>
      <c r="M64" s="55" t="s">
        <v>46</v>
      </c>
      <c r="N64" s="59" t="s">
        <v>47</v>
      </c>
    </row>
    <row r="65" spans="1:14" x14ac:dyDescent="0.15">
      <c r="A65" s="29" t="s">
        <v>46</v>
      </c>
      <c r="B65" s="30" t="s">
        <v>46</v>
      </c>
      <c r="C65" s="30" t="s">
        <v>46</v>
      </c>
      <c r="D65" s="30" t="s">
        <v>46</v>
      </c>
      <c r="E65" s="30" t="s">
        <v>46</v>
      </c>
      <c r="F65" s="31" t="s">
        <v>46</v>
      </c>
      <c r="G65" s="32" t="s">
        <v>46</v>
      </c>
      <c r="H65" s="33"/>
      <c r="I65" s="56" t="s">
        <v>46</v>
      </c>
      <c r="J65" s="66" t="s">
        <v>46</v>
      </c>
      <c r="K65" s="55" t="s">
        <v>46</v>
      </c>
      <c r="L65" s="55" t="s">
        <v>46</v>
      </c>
      <c r="M65" s="55" t="s">
        <v>46</v>
      </c>
      <c r="N65" s="59" t="s">
        <v>47</v>
      </c>
    </row>
    <row r="66" spans="1:14" x14ac:dyDescent="0.15">
      <c r="A66" s="35" t="s">
        <v>46</v>
      </c>
      <c r="B66" s="36" t="s">
        <v>46</v>
      </c>
      <c r="C66" s="36" t="s">
        <v>46</v>
      </c>
      <c r="D66" s="36" t="s">
        <v>46</v>
      </c>
      <c r="E66" s="36" t="s">
        <v>46</v>
      </c>
      <c r="F66" s="60" t="s">
        <v>46</v>
      </c>
      <c r="G66" s="38" t="s">
        <v>46</v>
      </c>
      <c r="H66" s="38"/>
      <c r="I66" s="61" t="s">
        <v>46</v>
      </c>
      <c r="J66" s="65" t="s">
        <v>46</v>
      </c>
      <c r="M66" s="51" t="s">
        <v>46</v>
      </c>
      <c r="N66" s="59" t="s">
        <v>47</v>
      </c>
    </row>
    <row r="67" spans="1:14" x14ac:dyDescent="0.15">
      <c r="A67" s="62" t="s">
        <v>112</v>
      </c>
      <c r="B67" s="55"/>
      <c r="C67" s="55"/>
      <c r="D67" s="55"/>
      <c r="E67" s="55"/>
      <c r="F67" s="26"/>
      <c r="G67" s="63"/>
      <c r="H67" s="28"/>
      <c r="I67" s="54" t="s">
        <v>46</v>
      </c>
      <c r="J67" s="63" t="s">
        <v>46</v>
      </c>
      <c r="K67" s="55" t="s">
        <v>86</v>
      </c>
      <c r="L67" s="55" t="s">
        <v>46</v>
      </c>
      <c r="M67" s="55" t="s">
        <v>46</v>
      </c>
      <c r="N67" s="59" t="s">
        <v>47</v>
      </c>
    </row>
    <row r="68" spans="1:14" x14ac:dyDescent="0.15">
      <c r="A68" s="29" t="s">
        <v>46</v>
      </c>
      <c r="B68" s="30" t="s">
        <v>46</v>
      </c>
      <c r="C68" s="30" t="s">
        <v>46</v>
      </c>
      <c r="D68" s="30" t="s">
        <v>46</v>
      </c>
      <c r="E68" s="30" t="s">
        <v>46</v>
      </c>
      <c r="F68" s="31" t="s">
        <v>46</v>
      </c>
      <c r="G68" s="32" t="s">
        <v>46</v>
      </c>
      <c r="H68" s="33"/>
      <c r="I68" s="56" t="s">
        <v>46</v>
      </c>
      <c r="J68" s="66" t="s">
        <v>46</v>
      </c>
      <c r="K68" s="55" t="s">
        <v>46</v>
      </c>
      <c r="L68" s="55" t="s">
        <v>46</v>
      </c>
      <c r="M68" s="55" t="s">
        <v>46</v>
      </c>
      <c r="N68" s="59" t="s">
        <v>47</v>
      </c>
    </row>
    <row r="69" spans="1:14" x14ac:dyDescent="0.15">
      <c r="A69" s="35" t="s">
        <v>46</v>
      </c>
      <c r="B69" s="36" t="s">
        <v>46</v>
      </c>
      <c r="C69" s="36" t="s">
        <v>46</v>
      </c>
      <c r="D69" s="36" t="s">
        <v>46</v>
      </c>
      <c r="E69" s="36" t="s">
        <v>46</v>
      </c>
      <c r="F69" s="60" t="s">
        <v>46</v>
      </c>
      <c r="G69" s="38" t="s">
        <v>46</v>
      </c>
      <c r="H69" s="38"/>
      <c r="I69" s="61" t="s">
        <v>46</v>
      </c>
      <c r="J69" s="65" t="s">
        <v>46</v>
      </c>
      <c r="M69" s="51" t="s">
        <v>46</v>
      </c>
      <c r="N69" s="59" t="s">
        <v>47</v>
      </c>
    </row>
    <row r="70" spans="1:14" x14ac:dyDescent="0.15">
      <c r="A70" s="62"/>
      <c r="B70" s="55" t="s">
        <v>112</v>
      </c>
      <c r="C70" s="55"/>
      <c r="D70" s="55"/>
      <c r="E70" s="55"/>
      <c r="F70" s="26"/>
      <c r="G70" s="63"/>
      <c r="H70" s="28"/>
      <c r="I70" s="54" t="s">
        <v>46</v>
      </c>
      <c r="J70" s="63" t="s">
        <v>46</v>
      </c>
      <c r="K70" s="55" t="s">
        <v>86</v>
      </c>
      <c r="L70" s="55" t="s">
        <v>46</v>
      </c>
      <c r="M70" s="55" t="s">
        <v>46</v>
      </c>
      <c r="N70" s="59" t="s">
        <v>47</v>
      </c>
    </row>
    <row r="71" spans="1:14" x14ac:dyDescent="0.15">
      <c r="A71" s="29" t="s">
        <v>46</v>
      </c>
      <c r="B71" s="30" t="s">
        <v>46</v>
      </c>
      <c r="C71" s="30" t="s">
        <v>46</v>
      </c>
      <c r="D71" s="30" t="s">
        <v>46</v>
      </c>
      <c r="E71" s="30" t="s">
        <v>46</v>
      </c>
      <c r="F71" s="31" t="s">
        <v>46</v>
      </c>
      <c r="G71" s="32" t="s">
        <v>46</v>
      </c>
      <c r="H71" s="33"/>
      <c r="I71" s="56" t="s">
        <v>46</v>
      </c>
      <c r="J71" s="66" t="s">
        <v>46</v>
      </c>
      <c r="K71" s="55" t="s">
        <v>46</v>
      </c>
      <c r="L71" s="55" t="s">
        <v>46</v>
      </c>
      <c r="M71" s="55" t="s">
        <v>46</v>
      </c>
      <c r="N71" s="59" t="s">
        <v>47</v>
      </c>
    </row>
    <row r="72" spans="1:14" x14ac:dyDescent="0.15">
      <c r="A72" s="35" t="s">
        <v>46</v>
      </c>
      <c r="B72" s="36" t="s">
        <v>46</v>
      </c>
      <c r="C72" s="36" t="s">
        <v>46</v>
      </c>
      <c r="D72" s="36" t="s">
        <v>46</v>
      </c>
      <c r="E72" s="36" t="s">
        <v>46</v>
      </c>
      <c r="F72" s="60" t="s">
        <v>46</v>
      </c>
      <c r="G72" s="38" t="s">
        <v>46</v>
      </c>
      <c r="H72" s="38"/>
      <c r="I72" s="61" t="s">
        <v>46</v>
      </c>
      <c r="J72" s="68" t="s">
        <v>46</v>
      </c>
      <c r="M72" s="51" t="s">
        <v>46</v>
      </c>
      <c r="N72" s="59" t="s">
        <v>47</v>
      </c>
    </row>
    <row r="73" spans="1:14" x14ac:dyDescent="0.15">
      <c r="A73" s="62"/>
      <c r="B73" s="55"/>
      <c r="C73" s="55" t="s">
        <v>112</v>
      </c>
      <c r="D73" s="55"/>
      <c r="E73" s="55"/>
      <c r="F73" s="26">
        <v>1</v>
      </c>
      <c r="G73" s="63" t="s">
        <v>52</v>
      </c>
      <c r="H73" s="67"/>
      <c r="I73" s="54" t="str">
        <f>IF(H73="","",ROUNDDOWN(F73*H73,0))</f>
        <v/>
      </c>
      <c r="J73" s="69" t="s">
        <v>46</v>
      </c>
      <c r="K73" s="55" t="s">
        <v>86</v>
      </c>
      <c r="L73" s="55" t="s">
        <v>46</v>
      </c>
      <c r="M73" s="55" t="s">
        <v>46</v>
      </c>
      <c r="N73" s="59" t="s">
        <v>47</v>
      </c>
    </row>
    <row r="74" spans="1:14" x14ac:dyDescent="0.15">
      <c r="A74" s="29" t="s">
        <v>46</v>
      </c>
      <c r="B74" s="30" t="s">
        <v>46</v>
      </c>
      <c r="C74" s="30" t="s">
        <v>46</v>
      </c>
      <c r="D74" s="30" t="s">
        <v>46</v>
      </c>
      <c r="E74" s="30" t="s">
        <v>46</v>
      </c>
      <c r="F74" s="31" t="s">
        <v>46</v>
      </c>
      <c r="G74" s="32" t="s">
        <v>46</v>
      </c>
      <c r="H74" s="33"/>
      <c r="I74" s="56" t="s">
        <v>46</v>
      </c>
      <c r="J74" s="70" t="s">
        <v>46</v>
      </c>
      <c r="K74" s="55" t="s">
        <v>46</v>
      </c>
      <c r="L74" s="55" t="s">
        <v>46</v>
      </c>
      <c r="M74" s="55" t="s">
        <v>46</v>
      </c>
      <c r="N74" s="59" t="s">
        <v>47</v>
      </c>
    </row>
    <row r="75" spans="1:14" x14ac:dyDescent="0.15">
      <c r="A75" s="35" t="s">
        <v>46</v>
      </c>
      <c r="B75" s="36" t="s">
        <v>46</v>
      </c>
      <c r="C75" s="36" t="s">
        <v>46</v>
      </c>
      <c r="D75" s="36" t="s">
        <v>46</v>
      </c>
      <c r="E75" s="36" t="s">
        <v>46</v>
      </c>
      <c r="F75" s="60" t="s">
        <v>46</v>
      </c>
      <c r="G75" s="38" t="s">
        <v>46</v>
      </c>
      <c r="H75" s="38"/>
      <c r="I75" s="61" t="s">
        <v>46</v>
      </c>
      <c r="J75" s="65" t="s">
        <v>46</v>
      </c>
      <c r="M75" s="51" t="s">
        <v>46</v>
      </c>
      <c r="N75" s="59" t="s">
        <v>47</v>
      </c>
    </row>
    <row r="76" spans="1:14" x14ac:dyDescent="0.15">
      <c r="A76" s="62" t="s">
        <v>113</v>
      </c>
      <c r="B76" s="55"/>
      <c r="C76" s="55"/>
      <c r="D76" s="55"/>
      <c r="E76" s="55"/>
      <c r="F76" s="26"/>
      <c r="G76" s="63"/>
      <c r="H76" s="28"/>
      <c r="I76" s="54" t="s">
        <v>46</v>
      </c>
      <c r="J76" s="63" t="s">
        <v>46</v>
      </c>
      <c r="K76" s="55" t="s">
        <v>86</v>
      </c>
      <c r="L76" s="55" t="s">
        <v>46</v>
      </c>
      <c r="M76" s="55" t="s">
        <v>46</v>
      </c>
      <c r="N76" s="59" t="s">
        <v>47</v>
      </c>
    </row>
    <row r="77" spans="1:14" x14ac:dyDescent="0.15">
      <c r="A77" s="29" t="s">
        <v>46</v>
      </c>
      <c r="B77" s="30" t="s">
        <v>46</v>
      </c>
      <c r="C77" s="30" t="s">
        <v>46</v>
      </c>
      <c r="D77" s="30" t="s">
        <v>46</v>
      </c>
      <c r="E77" s="30" t="s">
        <v>46</v>
      </c>
      <c r="F77" s="31" t="s">
        <v>46</v>
      </c>
      <c r="G77" s="32" t="s">
        <v>46</v>
      </c>
      <c r="H77" s="33"/>
      <c r="I77" s="56" t="s">
        <v>46</v>
      </c>
      <c r="J77" s="66" t="s">
        <v>46</v>
      </c>
      <c r="K77" s="55" t="s">
        <v>46</v>
      </c>
      <c r="L77" s="55" t="s">
        <v>46</v>
      </c>
      <c r="M77" s="55" t="s">
        <v>46</v>
      </c>
      <c r="N77" s="59" t="s">
        <v>47</v>
      </c>
    </row>
    <row r="78" spans="1:14" x14ac:dyDescent="0.15">
      <c r="A78" s="35" t="s">
        <v>46</v>
      </c>
      <c r="B78" s="36" t="s">
        <v>46</v>
      </c>
      <c r="C78" s="36" t="s">
        <v>46</v>
      </c>
      <c r="D78" s="36" t="s">
        <v>46</v>
      </c>
      <c r="E78" s="36" t="s">
        <v>46</v>
      </c>
      <c r="F78" s="60" t="s">
        <v>46</v>
      </c>
      <c r="G78" s="38" t="s">
        <v>46</v>
      </c>
      <c r="H78" s="38"/>
      <c r="I78" s="61" t="s">
        <v>46</v>
      </c>
      <c r="J78" s="68" t="s">
        <v>46</v>
      </c>
      <c r="M78" s="51" t="s">
        <v>46</v>
      </c>
      <c r="N78" s="59" t="s">
        <v>47</v>
      </c>
    </row>
    <row r="79" spans="1:14" x14ac:dyDescent="0.15">
      <c r="A79" s="62"/>
      <c r="B79" s="55" t="s">
        <v>114</v>
      </c>
      <c r="C79" s="55"/>
      <c r="D79" s="55"/>
      <c r="E79" s="55"/>
      <c r="F79" s="26"/>
      <c r="G79" s="63"/>
      <c r="H79" s="67"/>
      <c r="I79" s="54" t="str">
        <f>IF(H79="","",H79)</f>
        <v/>
      </c>
      <c r="J79" s="69" t="s">
        <v>46</v>
      </c>
      <c r="K79" s="55" t="s">
        <v>115</v>
      </c>
      <c r="L79" s="55" t="s">
        <v>46</v>
      </c>
      <c r="M79" s="55" t="s">
        <v>46</v>
      </c>
      <c r="N79" s="59" t="s">
        <v>47</v>
      </c>
    </row>
    <row r="80" spans="1:14" x14ac:dyDescent="0.15">
      <c r="A80" s="29" t="s">
        <v>46</v>
      </c>
      <c r="B80" s="30" t="s">
        <v>46</v>
      </c>
      <c r="C80" s="30" t="s">
        <v>46</v>
      </c>
      <c r="D80" s="30" t="s">
        <v>46</v>
      </c>
      <c r="E80" s="30" t="s">
        <v>46</v>
      </c>
      <c r="F80" s="31" t="s">
        <v>46</v>
      </c>
      <c r="G80" s="32" t="s">
        <v>46</v>
      </c>
      <c r="H80" s="33"/>
      <c r="I80" s="56" t="s">
        <v>46</v>
      </c>
      <c r="J80" s="70" t="s">
        <v>46</v>
      </c>
      <c r="K80" s="55" t="s">
        <v>46</v>
      </c>
      <c r="L80" s="55" t="s">
        <v>46</v>
      </c>
      <c r="M80" s="55" t="s">
        <v>46</v>
      </c>
      <c r="N80" s="59" t="s">
        <v>47</v>
      </c>
    </row>
    <row r="81" spans="1:14" x14ac:dyDescent="0.15">
      <c r="A81" s="35" t="s">
        <v>46</v>
      </c>
      <c r="B81" s="36" t="s">
        <v>46</v>
      </c>
      <c r="C81" s="36" t="s">
        <v>46</v>
      </c>
      <c r="D81" s="36" t="s">
        <v>46</v>
      </c>
      <c r="E81" s="36" t="s">
        <v>46</v>
      </c>
      <c r="F81" s="60" t="s">
        <v>46</v>
      </c>
      <c r="G81" s="38" t="s">
        <v>46</v>
      </c>
      <c r="H81" s="38"/>
      <c r="I81" s="61" t="s">
        <v>46</v>
      </c>
      <c r="J81" s="65" t="s">
        <v>46</v>
      </c>
      <c r="M81" s="51" t="s">
        <v>46</v>
      </c>
      <c r="N81" s="59" t="s">
        <v>47</v>
      </c>
    </row>
    <row r="82" spans="1:14" x14ac:dyDescent="0.15">
      <c r="A82" s="62" t="s">
        <v>116</v>
      </c>
      <c r="B82" s="55"/>
      <c r="C82" s="55"/>
      <c r="D82" s="55"/>
      <c r="E82" s="55"/>
      <c r="F82" s="26"/>
      <c r="G82" s="63"/>
      <c r="H82" s="28"/>
      <c r="I82" s="54" t="s">
        <v>46</v>
      </c>
      <c r="J82" s="63" t="s">
        <v>46</v>
      </c>
      <c r="K82" s="55" t="s">
        <v>117</v>
      </c>
      <c r="L82" s="55" t="s">
        <v>46</v>
      </c>
      <c r="M82" s="55" t="s">
        <v>46</v>
      </c>
      <c r="N82" s="59" t="s">
        <v>47</v>
      </c>
    </row>
    <row r="83" spans="1:14" x14ac:dyDescent="0.15">
      <c r="A83" s="29" t="s">
        <v>46</v>
      </c>
      <c r="B83" s="30" t="s">
        <v>46</v>
      </c>
      <c r="C83" s="30" t="s">
        <v>46</v>
      </c>
      <c r="D83" s="30" t="s">
        <v>46</v>
      </c>
      <c r="E83" s="30" t="s">
        <v>46</v>
      </c>
      <c r="F83" s="31" t="s">
        <v>46</v>
      </c>
      <c r="G83" s="32" t="s">
        <v>46</v>
      </c>
      <c r="H83" s="33"/>
      <c r="I83" s="56" t="s">
        <v>46</v>
      </c>
      <c r="J83" s="66" t="s">
        <v>46</v>
      </c>
      <c r="K83" s="55" t="s">
        <v>46</v>
      </c>
      <c r="L83" s="55" t="s">
        <v>46</v>
      </c>
      <c r="M83" s="55" t="s">
        <v>46</v>
      </c>
      <c r="N83" s="59" t="s">
        <v>47</v>
      </c>
    </row>
    <row r="84" spans="1:14" x14ac:dyDescent="0.15">
      <c r="A84" s="35" t="s">
        <v>46</v>
      </c>
      <c r="B84" s="36" t="s">
        <v>46</v>
      </c>
      <c r="C84" s="36" t="s">
        <v>46</v>
      </c>
      <c r="D84" s="36" t="s">
        <v>46</v>
      </c>
      <c r="E84" s="36" t="s">
        <v>46</v>
      </c>
      <c r="F84" s="60" t="s">
        <v>46</v>
      </c>
      <c r="G84" s="38" t="s">
        <v>46</v>
      </c>
      <c r="H84" s="38"/>
      <c r="I84" s="61" t="s">
        <v>46</v>
      </c>
      <c r="J84" s="65" t="s">
        <v>46</v>
      </c>
      <c r="M84" s="51" t="s">
        <v>46</v>
      </c>
      <c r="N84" s="59" t="s">
        <v>47</v>
      </c>
    </row>
    <row r="85" spans="1:14" x14ac:dyDescent="0.15">
      <c r="A85" s="62" t="s">
        <v>118</v>
      </c>
      <c r="B85" s="55"/>
      <c r="C85" s="55"/>
      <c r="D85" s="55"/>
      <c r="E85" s="55"/>
      <c r="F85" s="26"/>
      <c r="G85" s="63"/>
      <c r="H85" s="28"/>
      <c r="I85" s="54" t="s">
        <v>46</v>
      </c>
      <c r="J85" s="63" t="s">
        <v>46</v>
      </c>
      <c r="K85" s="55" t="s">
        <v>119</v>
      </c>
      <c r="L85" s="55" t="s">
        <v>46</v>
      </c>
      <c r="M85" s="55" t="s">
        <v>46</v>
      </c>
      <c r="N85" s="59" t="s">
        <v>47</v>
      </c>
    </row>
    <row r="86" spans="1:14" x14ac:dyDescent="0.15">
      <c r="A86" s="29" t="s">
        <v>46</v>
      </c>
      <c r="B86" s="30" t="s">
        <v>46</v>
      </c>
      <c r="C86" s="30" t="s">
        <v>46</v>
      </c>
      <c r="D86" s="30" t="s">
        <v>46</v>
      </c>
      <c r="E86" s="30" t="s">
        <v>46</v>
      </c>
      <c r="F86" s="31" t="s">
        <v>46</v>
      </c>
      <c r="G86" s="32" t="s">
        <v>46</v>
      </c>
      <c r="H86" s="33"/>
      <c r="I86" s="56" t="s">
        <v>46</v>
      </c>
      <c r="J86" s="66" t="s">
        <v>46</v>
      </c>
      <c r="K86" s="55" t="s">
        <v>46</v>
      </c>
      <c r="L86" s="55" t="s">
        <v>46</v>
      </c>
      <c r="M86" s="55" t="s">
        <v>46</v>
      </c>
      <c r="N86" s="59" t="s">
        <v>47</v>
      </c>
    </row>
    <row r="87" spans="1:14" x14ac:dyDescent="0.15">
      <c r="A87" s="35" t="s">
        <v>46</v>
      </c>
      <c r="B87" s="36" t="s">
        <v>46</v>
      </c>
      <c r="C87" s="36" t="s">
        <v>46</v>
      </c>
      <c r="D87" s="36" t="s">
        <v>46</v>
      </c>
      <c r="E87" s="36" t="s">
        <v>46</v>
      </c>
      <c r="F87" s="60" t="s">
        <v>46</v>
      </c>
      <c r="G87" s="38" t="s">
        <v>46</v>
      </c>
      <c r="H87" s="38"/>
      <c r="I87" s="61" t="s">
        <v>46</v>
      </c>
      <c r="J87" s="68" t="s">
        <v>46</v>
      </c>
      <c r="M87" s="51" t="s">
        <v>46</v>
      </c>
      <c r="N87" s="59" t="s">
        <v>47</v>
      </c>
    </row>
    <row r="88" spans="1:14" x14ac:dyDescent="0.15">
      <c r="A88" s="62"/>
      <c r="B88" s="55" t="s">
        <v>120</v>
      </c>
      <c r="C88" s="55"/>
      <c r="D88" s="55"/>
      <c r="E88" s="55"/>
      <c r="F88" s="26"/>
      <c r="G88" s="63"/>
      <c r="H88" s="67"/>
      <c r="I88" s="54" t="str">
        <f>IF(H88="","",H88)</f>
        <v/>
      </c>
      <c r="J88" s="69" t="s">
        <v>46</v>
      </c>
      <c r="K88" s="55" t="s">
        <v>121</v>
      </c>
      <c r="L88" s="55" t="s">
        <v>46</v>
      </c>
      <c r="M88" s="55" t="s">
        <v>46</v>
      </c>
      <c r="N88" s="59" t="s">
        <v>47</v>
      </c>
    </row>
    <row r="89" spans="1:14" x14ac:dyDescent="0.15">
      <c r="A89" s="29" t="s">
        <v>46</v>
      </c>
      <c r="B89" s="30" t="s">
        <v>46</v>
      </c>
      <c r="C89" s="30" t="s">
        <v>46</v>
      </c>
      <c r="D89" s="30" t="s">
        <v>46</v>
      </c>
      <c r="E89" s="30" t="s">
        <v>46</v>
      </c>
      <c r="F89" s="31" t="s">
        <v>46</v>
      </c>
      <c r="G89" s="32" t="s">
        <v>46</v>
      </c>
      <c r="H89" s="33"/>
      <c r="I89" s="56" t="s">
        <v>46</v>
      </c>
      <c r="J89" s="70" t="s">
        <v>46</v>
      </c>
      <c r="K89" s="55" t="s">
        <v>46</v>
      </c>
      <c r="L89" s="55" t="s">
        <v>46</v>
      </c>
      <c r="M89" s="55" t="s">
        <v>46</v>
      </c>
      <c r="N89" s="59" t="s">
        <v>47</v>
      </c>
    </row>
    <row r="90" spans="1:14" x14ac:dyDescent="0.15">
      <c r="A90" s="35" t="s">
        <v>46</v>
      </c>
      <c r="B90" s="36" t="s">
        <v>46</v>
      </c>
      <c r="C90" s="36" t="s">
        <v>46</v>
      </c>
      <c r="D90" s="36" t="s">
        <v>46</v>
      </c>
      <c r="E90" s="36" t="s">
        <v>46</v>
      </c>
      <c r="F90" s="60" t="s">
        <v>46</v>
      </c>
      <c r="G90" s="38" t="s">
        <v>46</v>
      </c>
      <c r="H90" s="38"/>
      <c r="I90" s="61" t="s">
        <v>46</v>
      </c>
      <c r="J90" s="65" t="s">
        <v>46</v>
      </c>
      <c r="M90" s="51" t="s">
        <v>46</v>
      </c>
      <c r="N90" s="59" t="s">
        <v>47</v>
      </c>
    </row>
    <row r="91" spans="1:14" x14ac:dyDescent="0.15">
      <c r="A91" s="62" t="s">
        <v>122</v>
      </c>
      <c r="B91" s="55"/>
      <c r="C91" s="55"/>
      <c r="D91" s="55"/>
      <c r="E91" s="55"/>
      <c r="F91" s="26"/>
      <c r="G91" s="63"/>
      <c r="H91" s="28"/>
      <c r="I91" s="54" t="s">
        <v>46</v>
      </c>
      <c r="J91" s="63" t="s">
        <v>46</v>
      </c>
      <c r="K91" s="55" t="s">
        <v>123</v>
      </c>
      <c r="L91" s="55" t="s">
        <v>46</v>
      </c>
      <c r="M91" s="55" t="s">
        <v>46</v>
      </c>
      <c r="N91" s="59" t="s">
        <v>47</v>
      </c>
    </row>
    <row r="92" spans="1:14" x14ac:dyDescent="0.15">
      <c r="A92" s="29" t="s">
        <v>46</v>
      </c>
      <c r="B92" s="30" t="s">
        <v>46</v>
      </c>
      <c r="C92" s="30" t="s">
        <v>46</v>
      </c>
      <c r="D92" s="30" t="s">
        <v>46</v>
      </c>
      <c r="E92" s="30" t="s">
        <v>46</v>
      </c>
      <c r="F92" s="31" t="s">
        <v>46</v>
      </c>
      <c r="G92" s="32" t="s">
        <v>46</v>
      </c>
      <c r="H92" s="33"/>
      <c r="I92" s="56" t="s">
        <v>46</v>
      </c>
      <c r="J92" s="66" t="s">
        <v>46</v>
      </c>
      <c r="K92" s="55" t="s">
        <v>46</v>
      </c>
      <c r="L92" s="55" t="s">
        <v>46</v>
      </c>
      <c r="M92" s="55" t="s">
        <v>46</v>
      </c>
      <c r="N92" s="59" t="s">
        <v>47</v>
      </c>
    </row>
    <row r="93" spans="1:14" x14ac:dyDescent="0.15">
      <c r="A93" s="35" t="s">
        <v>46</v>
      </c>
      <c r="B93" s="36" t="s">
        <v>46</v>
      </c>
      <c r="C93" s="36" t="s">
        <v>46</v>
      </c>
      <c r="D93" s="36" t="s">
        <v>46</v>
      </c>
      <c r="E93" s="36" t="s">
        <v>46</v>
      </c>
      <c r="F93" s="60" t="s">
        <v>46</v>
      </c>
      <c r="G93" s="38" t="s">
        <v>46</v>
      </c>
      <c r="H93" s="38"/>
      <c r="I93" s="61" t="s">
        <v>46</v>
      </c>
      <c r="J93" s="65" t="s">
        <v>46</v>
      </c>
      <c r="M93" s="51" t="s">
        <v>46</v>
      </c>
      <c r="N93" s="59" t="s">
        <v>47</v>
      </c>
    </row>
    <row r="94" spans="1:14" x14ac:dyDescent="0.15">
      <c r="A94" s="62" t="s">
        <v>124</v>
      </c>
      <c r="B94" s="55"/>
      <c r="C94" s="55"/>
      <c r="D94" s="55"/>
      <c r="E94" s="55"/>
      <c r="F94" s="26"/>
      <c r="G94" s="63"/>
      <c r="H94" s="28"/>
      <c r="I94" s="54">
        <f>SUM(I27:I93)</f>
        <v>0</v>
      </c>
      <c r="J94" s="63" t="s">
        <v>46</v>
      </c>
      <c r="K94" s="55" t="s">
        <v>125</v>
      </c>
      <c r="L94" s="55" t="s">
        <v>46</v>
      </c>
      <c r="M94" s="55" t="s">
        <v>46</v>
      </c>
      <c r="N94" s="59" t="s">
        <v>47</v>
      </c>
    </row>
    <row r="95" spans="1:14" x14ac:dyDescent="0.15">
      <c r="A95" s="29" t="s">
        <v>46</v>
      </c>
      <c r="B95" s="30" t="s">
        <v>46</v>
      </c>
      <c r="C95" s="30" t="s">
        <v>46</v>
      </c>
      <c r="D95" s="30" t="s">
        <v>46</v>
      </c>
      <c r="E95" s="30" t="s">
        <v>46</v>
      </c>
      <c r="F95" s="31" t="s">
        <v>46</v>
      </c>
      <c r="G95" s="32" t="s">
        <v>46</v>
      </c>
      <c r="H95" s="33"/>
      <c r="I95" s="56" t="s">
        <v>46</v>
      </c>
      <c r="J95" s="66" t="s">
        <v>46</v>
      </c>
      <c r="K95" s="55" t="s">
        <v>46</v>
      </c>
      <c r="L95" s="55" t="s">
        <v>46</v>
      </c>
      <c r="M95" s="55" t="s">
        <v>46</v>
      </c>
      <c r="N95" s="59" t="s">
        <v>47</v>
      </c>
    </row>
    <row r="96" spans="1:14" ht="13.5" customHeight="1" x14ac:dyDescent="0.15">
      <c r="A96" s="35" t="s">
        <v>46</v>
      </c>
      <c r="B96" s="36" t="s">
        <v>46</v>
      </c>
      <c r="C96" s="36" t="s">
        <v>46</v>
      </c>
      <c r="D96" s="36" t="s">
        <v>46</v>
      </c>
      <c r="E96" s="36" t="s">
        <v>46</v>
      </c>
      <c r="F96" s="60" t="s">
        <v>46</v>
      </c>
      <c r="G96" s="38" t="s">
        <v>46</v>
      </c>
      <c r="H96" s="38"/>
      <c r="I96" s="61" t="s">
        <v>46</v>
      </c>
      <c r="J96" s="74" t="s">
        <v>164</v>
      </c>
      <c r="M96" s="51" t="s">
        <v>46</v>
      </c>
      <c r="N96" s="59" t="s">
        <v>47</v>
      </c>
    </row>
    <row r="97" spans="1:14" x14ac:dyDescent="0.15">
      <c r="A97" s="62"/>
      <c r="B97" s="55" t="s">
        <v>78</v>
      </c>
      <c r="C97" s="55"/>
      <c r="D97" s="55"/>
      <c r="E97" s="55"/>
      <c r="F97" s="26"/>
      <c r="G97" s="63"/>
      <c r="H97" s="67"/>
      <c r="I97" s="54" t="str">
        <f>IF(H97="","",H97)</f>
        <v/>
      </c>
      <c r="J97" s="75"/>
      <c r="K97" s="55" t="s">
        <v>126</v>
      </c>
      <c r="L97" s="55" t="s">
        <v>46</v>
      </c>
      <c r="M97" s="55" t="s">
        <v>46</v>
      </c>
      <c r="N97" s="59" t="s">
        <v>47</v>
      </c>
    </row>
    <row r="98" spans="1:14" x14ac:dyDescent="0.15">
      <c r="A98" s="29" t="s">
        <v>46</v>
      </c>
      <c r="B98" s="30" t="s">
        <v>46</v>
      </c>
      <c r="C98" s="30" t="s">
        <v>46</v>
      </c>
      <c r="D98" s="30" t="s">
        <v>46</v>
      </c>
      <c r="E98" s="30" t="s">
        <v>46</v>
      </c>
      <c r="F98" s="31" t="s">
        <v>46</v>
      </c>
      <c r="G98" s="32" t="s">
        <v>46</v>
      </c>
      <c r="H98" s="33"/>
      <c r="I98" s="56" t="s">
        <v>46</v>
      </c>
      <c r="J98" s="76"/>
      <c r="K98" s="55" t="s">
        <v>46</v>
      </c>
      <c r="L98" s="55" t="s">
        <v>46</v>
      </c>
      <c r="M98" s="55" t="s">
        <v>46</v>
      </c>
      <c r="N98" s="59" t="s">
        <v>47</v>
      </c>
    </row>
    <row r="99" spans="1:14" x14ac:dyDescent="0.15">
      <c r="A99" s="35" t="s">
        <v>46</v>
      </c>
      <c r="B99" s="36" t="s">
        <v>46</v>
      </c>
      <c r="C99" s="36" t="s">
        <v>46</v>
      </c>
      <c r="D99" s="36" t="s">
        <v>46</v>
      </c>
      <c r="E99" s="36" t="s">
        <v>46</v>
      </c>
      <c r="F99" s="60" t="s">
        <v>46</v>
      </c>
      <c r="G99" s="38" t="s">
        <v>46</v>
      </c>
      <c r="H99" s="38"/>
      <c r="I99" s="61" t="s">
        <v>46</v>
      </c>
      <c r="J99" s="65" t="s">
        <v>46</v>
      </c>
      <c r="M99" s="51" t="s">
        <v>46</v>
      </c>
      <c r="N99" s="59" t="s">
        <v>47</v>
      </c>
    </row>
    <row r="100" spans="1:14" x14ac:dyDescent="0.15">
      <c r="A100" s="62" t="s">
        <v>14</v>
      </c>
      <c r="B100" s="55"/>
      <c r="C100" s="55"/>
      <c r="D100" s="55"/>
      <c r="E100" s="55"/>
      <c r="F100" s="26"/>
      <c r="G100" s="63"/>
      <c r="H100" s="28"/>
      <c r="I100" s="54" t="s">
        <v>46</v>
      </c>
      <c r="J100" s="63" t="s">
        <v>46</v>
      </c>
      <c r="K100" s="55" t="s">
        <v>127</v>
      </c>
      <c r="L100" s="55" t="s">
        <v>46</v>
      </c>
      <c r="M100" s="55" t="s">
        <v>46</v>
      </c>
      <c r="N100" s="59" t="s">
        <v>47</v>
      </c>
    </row>
    <row r="101" spans="1:14" x14ac:dyDescent="0.15">
      <c r="A101" s="29" t="s">
        <v>46</v>
      </c>
      <c r="B101" s="30" t="s">
        <v>46</v>
      </c>
      <c r="C101" s="30" t="s">
        <v>46</v>
      </c>
      <c r="D101" s="30" t="s">
        <v>46</v>
      </c>
      <c r="E101" s="30" t="s">
        <v>46</v>
      </c>
      <c r="F101" s="31" t="s">
        <v>46</v>
      </c>
      <c r="G101" s="32" t="s">
        <v>46</v>
      </c>
      <c r="H101" s="33"/>
      <c r="I101" s="56" t="s">
        <v>46</v>
      </c>
      <c r="J101" s="66" t="s">
        <v>46</v>
      </c>
      <c r="K101" s="55" t="s">
        <v>46</v>
      </c>
      <c r="L101" s="55" t="s">
        <v>46</v>
      </c>
      <c r="M101" s="55" t="s">
        <v>46</v>
      </c>
      <c r="N101" s="59" t="s">
        <v>47</v>
      </c>
    </row>
    <row r="102" spans="1:14" x14ac:dyDescent="0.15">
      <c r="A102" s="35" t="s">
        <v>46</v>
      </c>
      <c r="B102" s="36" t="s">
        <v>46</v>
      </c>
      <c r="C102" s="36" t="s">
        <v>46</v>
      </c>
      <c r="D102" s="36" t="s">
        <v>46</v>
      </c>
      <c r="E102" s="36" t="s">
        <v>46</v>
      </c>
      <c r="F102" s="60" t="s">
        <v>46</v>
      </c>
      <c r="G102" s="38" t="s">
        <v>46</v>
      </c>
      <c r="H102" s="38"/>
      <c r="I102" s="61" t="s">
        <v>46</v>
      </c>
      <c r="J102" s="65" t="s">
        <v>46</v>
      </c>
      <c r="M102" s="51" t="s">
        <v>46</v>
      </c>
      <c r="N102" s="59" t="s">
        <v>47</v>
      </c>
    </row>
    <row r="103" spans="1:14" x14ac:dyDescent="0.15">
      <c r="A103" s="62" t="s">
        <v>15</v>
      </c>
      <c r="B103" s="55"/>
      <c r="C103" s="55"/>
      <c r="D103" s="55"/>
      <c r="E103" s="55"/>
      <c r="F103" s="26"/>
      <c r="G103" s="63"/>
      <c r="H103" s="28"/>
      <c r="I103" s="54">
        <f>SUM(I94:I102)</f>
        <v>0</v>
      </c>
      <c r="J103" s="63" t="s">
        <v>46</v>
      </c>
      <c r="K103" s="55" t="s">
        <v>128</v>
      </c>
      <c r="L103" s="55" t="s">
        <v>46</v>
      </c>
      <c r="M103" s="55" t="s">
        <v>46</v>
      </c>
      <c r="N103" s="59" t="s">
        <v>47</v>
      </c>
    </row>
    <row r="104" spans="1:14" x14ac:dyDescent="0.15">
      <c r="A104" s="29" t="s">
        <v>46</v>
      </c>
      <c r="B104" s="30" t="s">
        <v>46</v>
      </c>
      <c r="C104" s="30" t="s">
        <v>46</v>
      </c>
      <c r="D104" s="30" t="s">
        <v>46</v>
      </c>
      <c r="E104" s="30" t="s">
        <v>46</v>
      </c>
      <c r="F104" s="31" t="s">
        <v>46</v>
      </c>
      <c r="G104" s="32" t="s">
        <v>46</v>
      </c>
      <c r="H104" s="33"/>
      <c r="I104" s="56" t="s">
        <v>46</v>
      </c>
      <c r="J104" s="66" t="s">
        <v>46</v>
      </c>
      <c r="K104" s="55" t="s">
        <v>46</v>
      </c>
      <c r="L104" s="55" t="s">
        <v>46</v>
      </c>
      <c r="M104" s="55" t="s">
        <v>46</v>
      </c>
      <c r="N104" s="59" t="s">
        <v>47</v>
      </c>
    </row>
    <row r="105" spans="1:14" ht="13.5" customHeight="1" x14ac:dyDescent="0.15">
      <c r="A105" s="35" t="s">
        <v>46</v>
      </c>
      <c r="B105" s="36" t="s">
        <v>46</v>
      </c>
      <c r="C105" s="36" t="s">
        <v>46</v>
      </c>
      <c r="D105" s="36" t="s">
        <v>46</v>
      </c>
      <c r="E105" s="36" t="s">
        <v>46</v>
      </c>
      <c r="F105" s="60" t="s">
        <v>46</v>
      </c>
      <c r="G105" s="38" t="s">
        <v>46</v>
      </c>
      <c r="H105" s="38"/>
      <c r="I105" s="61" t="s">
        <v>46</v>
      </c>
      <c r="J105" s="74" t="s">
        <v>165</v>
      </c>
      <c r="M105" s="51" t="s">
        <v>46</v>
      </c>
      <c r="N105" s="59" t="s">
        <v>47</v>
      </c>
    </row>
    <row r="106" spans="1:14" x14ac:dyDescent="0.15">
      <c r="A106" s="62"/>
      <c r="B106" s="55" t="s">
        <v>83</v>
      </c>
      <c r="C106" s="55"/>
      <c r="D106" s="55"/>
      <c r="E106" s="55"/>
      <c r="F106" s="26"/>
      <c r="G106" s="63"/>
      <c r="H106" s="67"/>
      <c r="I106" s="54" t="str">
        <f>IF(H106="","",H106)</f>
        <v/>
      </c>
      <c r="J106" s="75"/>
      <c r="K106" s="55" t="s">
        <v>129</v>
      </c>
      <c r="L106" s="55" t="s">
        <v>46</v>
      </c>
      <c r="M106" s="55" t="s">
        <v>46</v>
      </c>
      <c r="N106" s="59" t="s">
        <v>47</v>
      </c>
    </row>
    <row r="107" spans="1:14" x14ac:dyDescent="0.15">
      <c r="A107" s="29" t="s">
        <v>46</v>
      </c>
      <c r="B107" s="30" t="s">
        <v>46</v>
      </c>
      <c r="C107" s="30" t="s">
        <v>46</v>
      </c>
      <c r="D107" s="30" t="s">
        <v>46</v>
      </c>
      <c r="E107" s="30" t="s">
        <v>46</v>
      </c>
      <c r="F107" s="31" t="s">
        <v>46</v>
      </c>
      <c r="G107" s="32" t="s">
        <v>46</v>
      </c>
      <c r="H107" s="33"/>
      <c r="I107" s="56" t="s">
        <v>46</v>
      </c>
      <c r="J107" s="76"/>
      <c r="K107" s="55" t="s">
        <v>46</v>
      </c>
      <c r="L107" s="55" t="s">
        <v>46</v>
      </c>
      <c r="M107" s="55" t="s">
        <v>46</v>
      </c>
      <c r="N107" s="59" t="s">
        <v>47</v>
      </c>
    </row>
    <row r="108" spans="1:14" x14ac:dyDescent="0.15">
      <c r="A108" s="35" t="s">
        <v>46</v>
      </c>
      <c r="B108" s="36" t="s">
        <v>46</v>
      </c>
      <c r="C108" s="36" t="s">
        <v>46</v>
      </c>
      <c r="D108" s="36" t="s">
        <v>46</v>
      </c>
      <c r="E108" s="36" t="s">
        <v>46</v>
      </c>
      <c r="F108" s="60" t="s">
        <v>46</v>
      </c>
      <c r="G108" s="38" t="s">
        <v>46</v>
      </c>
      <c r="H108" s="38"/>
      <c r="I108" s="61" t="s">
        <v>46</v>
      </c>
      <c r="J108" s="74"/>
      <c r="M108" s="51" t="s">
        <v>46</v>
      </c>
      <c r="N108" s="59" t="s">
        <v>47</v>
      </c>
    </row>
    <row r="109" spans="1:14" x14ac:dyDescent="0.15">
      <c r="A109" s="62"/>
      <c r="B109" s="55" t="s">
        <v>130</v>
      </c>
      <c r="C109" s="55"/>
      <c r="D109" s="55"/>
      <c r="E109" s="55"/>
      <c r="F109" s="26"/>
      <c r="G109" s="63"/>
      <c r="H109" s="67"/>
      <c r="I109" s="54" t="str">
        <f>IF(H109="","",H109)</f>
        <v/>
      </c>
      <c r="J109" s="75"/>
      <c r="K109" s="55" t="s">
        <v>131</v>
      </c>
      <c r="L109" s="55" t="s">
        <v>46</v>
      </c>
      <c r="M109" s="55" t="s">
        <v>46</v>
      </c>
      <c r="N109" s="59" t="s">
        <v>47</v>
      </c>
    </row>
    <row r="110" spans="1:14" x14ac:dyDescent="0.15">
      <c r="A110" s="29" t="s">
        <v>46</v>
      </c>
      <c r="B110" s="30" t="s">
        <v>46</v>
      </c>
      <c r="C110" s="30" t="s">
        <v>46</v>
      </c>
      <c r="D110" s="30" t="s">
        <v>46</v>
      </c>
      <c r="E110" s="30" t="s">
        <v>46</v>
      </c>
      <c r="F110" s="31" t="s">
        <v>46</v>
      </c>
      <c r="G110" s="32" t="s">
        <v>46</v>
      </c>
      <c r="H110" s="33"/>
      <c r="I110" s="56" t="s">
        <v>46</v>
      </c>
      <c r="J110" s="76"/>
      <c r="K110" s="55" t="s">
        <v>46</v>
      </c>
      <c r="L110" s="55" t="s">
        <v>46</v>
      </c>
      <c r="M110" s="55" t="s">
        <v>46</v>
      </c>
      <c r="N110" s="59" t="s">
        <v>47</v>
      </c>
    </row>
    <row r="111" spans="1:14" x14ac:dyDescent="0.15">
      <c r="A111" s="35" t="s">
        <v>46</v>
      </c>
      <c r="B111" s="36" t="s">
        <v>46</v>
      </c>
      <c r="C111" s="36" t="s">
        <v>46</v>
      </c>
      <c r="D111" s="36" t="s">
        <v>46</v>
      </c>
      <c r="E111" s="36" t="s">
        <v>46</v>
      </c>
      <c r="F111" s="60" t="s">
        <v>46</v>
      </c>
      <c r="G111" s="38" t="s">
        <v>46</v>
      </c>
      <c r="H111" s="38"/>
      <c r="I111" s="61" t="s">
        <v>46</v>
      </c>
      <c r="J111" s="65" t="s">
        <v>46</v>
      </c>
      <c r="M111" s="51" t="s">
        <v>46</v>
      </c>
      <c r="N111" s="59" t="s">
        <v>47</v>
      </c>
    </row>
    <row r="112" spans="1:14" x14ac:dyDescent="0.15">
      <c r="A112" s="62" t="s">
        <v>132</v>
      </c>
      <c r="B112" s="55"/>
      <c r="C112" s="55"/>
      <c r="D112" s="55"/>
      <c r="E112" s="55"/>
      <c r="F112" s="26"/>
      <c r="G112" s="63"/>
      <c r="H112" s="28"/>
      <c r="I112" s="54">
        <f>SUM(I103:I111)</f>
        <v>0</v>
      </c>
      <c r="J112" s="63" t="s">
        <v>46</v>
      </c>
      <c r="K112" s="55" t="s">
        <v>133</v>
      </c>
      <c r="L112" s="55" t="s">
        <v>46</v>
      </c>
      <c r="M112" s="55" t="s">
        <v>46</v>
      </c>
      <c r="N112" s="59" t="s">
        <v>47</v>
      </c>
    </row>
    <row r="113" spans="1:14" x14ac:dyDescent="0.15">
      <c r="A113" s="29" t="s">
        <v>46</v>
      </c>
      <c r="B113" s="30" t="s">
        <v>46</v>
      </c>
      <c r="C113" s="30" t="s">
        <v>46</v>
      </c>
      <c r="D113" s="30" t="s">
        <v>46</v>
      </c>
      <c r="E113" s="30" t="s">
        <v>46</v>
      </c>
      <c r="F113" s="31" t="s">
        <v>46</v>
      </c>
      <c r="G113" s="32" t="s">
        <v>46</v>
      </c>
      <c r="H113" s="33"/>
      <c r="I113" s="56" t="s">
        <v>46</v>
      </c>
      <c r="J113" s="66" t="s">
        <v>46</v>
      </c>
      <c r="K113" s="55" t="s">
        <v>46</v>
      </c>
      <c r="L113" s="55" t="s">
        <v>46</v>
      </c>
      <c r="M113" s="55" t="s">
        <v>46</v>
      </c>
      <c r="N113" s="59" t="s">
        <v>47</v>
      </c>
    </row>
    <row r="114" spans="1:14" ht="13.5" customHeight="1" x14ac:dyDescent="0.15">
      <c r="A114" s="35" t="s">
        <v>46</v>
      </c>
      <c r="B114" s="36" t="s">
        <v>46</v>
      </c>
      <c r="C114" s="36" t="s">
        <v>46</v>
      </c>
      <c r="D114" s="36" t="s">
        <v>46</v>
      </c>
      <c r="E114" s="36" t="s">
        <v>46</v>
      </c>
      <c r="F114" s="60" t="s">
        <v>46</v>
      </c>
      <c r="G114" s="38" t="s">
        <v>46</v>
      </c>
      <c r="H114" s="38"/>
      <c r="I114" s="61" t="s">
        <v>46</v>
      </c>
      <c r="J114" s="74" t="s">
        <v>166</v>
      </c>
      <c r="M114" s="51" t="s">
        <v>46</v>
      </c>
      <c r="N114" s="59" t="s">
        <v>47</v>
      </c>
    </row>
    <row r="115" spans="1:14" x14ac:dyDescent="0.15">
      <c r="A115" s="62"/>
      <c r="B115" s="55" t="s">
        <v>134</v>
      </c>
      <c r="C115" s="55"/>
      <c r="D115" s="55"/>
      <c r="E115" s="55"/>
      <c r="F115" s="26"/>
      <c r="G115" s="63"/>
      <c r="H115" s="67"/>
      <c r="I115" s="54" t="str">
        <f>IF(H115="","",H115)</f>
        <v/>
      </c>
      <c r="J115" s="75"/>
      <c r="K115" s="55" t="s">
        <v>135</v>
      </c>
      <c r="L115" s="55" t="s">
        <v>46</v>
      </c>
      <c r="M115" s="55" t="s">
        <v>46</v>
      </c>
      <c r="N115" s="59" t="s">
        <v>47</v>
      </c>
    </row>
    <row r="116" spans="1:14" x14ac:dyDescent="0.15">
      <c r="A116" s="29" t="s">
        <v>46</v>
      </c>
      <c r="B116" s="30" t="s">
        <v>46</v>
      </c>
      <c r="C116" s="30" t="s">
        <v>46</v>
      </c>
      <c r="D116" s="30" t="s">
        <v>46</v>
      </c>
      <c r="E116" s="30" t="s">
        <v>46</v>
      </c>
      <c r="F116" s="31" t="s">
        <v>46</v>
      </c>
      <c r="G116" s="32" t="s">
        <v>46</v>
      </c>
      <c r="H116" s="33"/>
      <c r="I116" s="56" t="s">
        <v>46</v>
      </c>
      <c r="J116" s="76"/>
      <c r="K116" s="55" t="s">
        <v>46</v>
      </c>
      <c r="L116" s="55" t="s">
        <v>46</v>
      </c>
      <c r="M116" s="55" t="s">
        <v>46</v>
      </c>
      <c r="N116" s="59" t="s">
        <v>47</v>
      </c>
    </row>
    <row r="117" spans="1:14" x14ac:dyDescent="0.15">
      <c r="A117" s="35" t="s">
        <v>46</v>
      </c>
      <c r="B117" s="36" t="s">
        <v>46</v>
      </c>
      <c r="C117" s="36" t="s">
        <v>46</v>
      </c>
      <c r="D117" s="36" t="s">
        <v>46</v>
      </c>
      <c r="E117" s="36" t="s">
        <v>46</v>
      </c>
      <c r="F117" s="60" t="s">
        <v>46</v>
      </c>
      <c r="G117" s="38" t="s">
        <v>46</v>
      </c>
      <c r="H117" s="38"/>
      <c r="I117" s="61" t="s">
        <v>46</v>
      </c>
      <c r="J117" s="65" t="s">
        <v>46</v>
      </c>
      <c r="M117" s="51" t="s">
        <v>46</v>
      </c>
      <c r="N117" s="59" t="s">
        <v>47</v>
      </c>
    </row>
    <row r="118" spans="1:14" x14ac:dyDescent="0.15">
      <c r="A118" s="62" t="s">
        <v>16</v>
      </c>
      <c r="B118" s="55"/>
      <c r="C118" s="55"/>
      <c r="D118" s="55"/>
      <c r="E118" s="55"/>
      <c r="F118" s="26"/>
      <c r="G118" s="63"/>
      <c r="H118" s="28"/>
      <c r="I118" s="54" t="e">
        <f>I16+I112+I115</f>
        <v>#VALUE!</v>
      </c>
      <c r="J118" s="63" t="s">
        <v>46</v>
      </c>
      <c r="K118" s="55" t="s">
        <v>136</v>
      </c>
      <c r="L118" s="55" t="s">
        <v>46</v>
      </c>
      <c r="M118" s="55" t="s">
        <v>46</v>
      </c>
      <c r="N118" s="59" t="s">
        <v>47</v>
      </c>
    </row>
    <row r="119" spans="1:14" x14ac:dyDescent="0.15">
      <c r="A119" s="29" t="s">
        <v>46</v>
      </c>
      <c r="B119" s="30" t="s">
        <v>46</v>
      </c>
      <c r="C119" s="30" t="s">
        <v>46</v>
      </c>
      <c r="D119" s="30" t="s">
        <v>46</v>
      </c>
      <c r="E119" s="30" t="s">
        <v>46</v>
      </c>
      <c r="F119" s="31" t="s">
        <v>46</v>
      </c>
      <c r="G119" s="32" t="s">
        <v>46</v>
      </c>
      <c r="H119" s="33"/>
      <c r="I119" s="56" t="s">
        <v>46</v>
      </c>
      <c r="J119" s="66" t="s">
        <v>46</v>
      </c>
      <c r="K119" s="55" t="s">
        <v>46</v>
      </c>
      <c r="L119" s="55" t="s">
        <v>46</v>
      </c>
      <c r="M119" s="55" t="s">
        <v>46</v>
      </c>
      <c r="N119" s="59" t="s">
        <v>47</v>
      </c>
    </row>
    <row r="120" spans="1:14" ht="13.5" customHeight="1" x14ac:dyDescent="0.15">
      <c r="A120" s="35" t="s">
        <v>46</v>
      </c>
      <c r="B120" s="36" t="s">
        <v>46</v>
      </c>
      <c r="C120" s="36" t="s">
        <v>46</v>
      </c>
      <c r="D120" s="36" t="s">
        <v>46</v>
      </c>
      <c r="E120" s="36" t="s">
        <v>46</v>
      </c>
      <c r="F120" s="60" t="s">
        <v>46</v>
      </c>
      <c r="G120" s="38" t="s">
        <v>46</v>
      </c>
      <c r="H120" s="38"/>
      <c r="I120" s="61" t="s">
        <v>46</v>
      </c>
      <c r="J120" s="74" t="s">
        <v>167</v>
      </c>
      <c r="M120" s="51" t="s">
        <v>46</v>
      </c>
      <c r="N120" s="59" t="s">
        <v>47</v>
      </c>
    </row>
    <row r="121" spans="1:14" x14ac:dyDescent="0.15">
      <c r="A121" s="62"/>
      <c r="B121" s="55" t="s">
        <v>87</v>
      </c>
      <c r="C121" s="55"/>
      <c r="D121" s="55"/>
      <c r="E121" s="55"/>
      <c r="F121" s="26"/>
      <c r="G121" s="63"/>
      <c r="H121" s="67"/>
      <c r="I121" s="54" t="str">
        <f>IF(H121="","",H121)</f>
        <v/>
      </c>
      <c r="J121" s="75"/>
      <c r="K121" s="55" t="s">
        <v>137</v>
      </c>
      <c r="L121" s="55" t="s">
        <v>46</v>
      </c>
      <c r="M121" s="55" t="s">
        <v>46</v>
      </c>
      <c r="N121" s="59" t="s">
        <v>47</v>
      </c>
    </row>
    <row r="122" spans="1:14" x14ac:dyDescent="0.15">
      <c r="A122" s="29" t="s">
        <v>46</v>
      </c>
      <c r="B122" s="30" t="s">
        <v>46</v>
      </c>
      <c r="C122" s="30" t="s">
        <v>46</v>
      </c>
      <c r="D122" s="30" t="s">
        <v>46</v>
      </c>
      <c r="E122" s="30" t="s">
        <v>46</v>
      </c>
      <c r="F122" s="31" t="s">
        <v>46</v>
      </c>
      <c r="G122" s="32" t="s">
        <v>46</v>
      </c>
      <c r="H122" s="33"/>
      <c r="I122" s="56" t="s">
        <v>46</v>
      </c>
      <c r="J122" s="76"/>
      <c r="K122" s="55" t="s">
        <v>46</v>
      </c>
      <c r="L122" s="55" t="s">
        <v>46</v>
      </c>
      <c r="M122" s="55" t="s">
        <v>46</v>
      </c>
      <c r="N122" s="59" t="s">
        <v>47</v>
      </c>
    </row>
    <row r="123" spans="1:14" x14ac:dyDescent="0.15">
      <c r="A123" s="35" t="s">
        <v>46</v>
      </c>
      <c r="B123" s="36" t="s">
        <v>46</v>
      </c>
      <c r="C123" s="36" t="s">
        <v>46</v>
      </c>
      <c r="D123" s="36" t="s">
        <v>46</v>
      </c>
      <c r="E123" s="36" t="s">
        <v>46</v>
      </c>
      <c r="F123" s="60" t="s">
        <v>46</v>
      </c>
      <c r="G123" s="38" t="s">
        <v>46</v>
      </c>
      <c r="H123" s="38"/>
      <c r="I123" s="61" t="s">
        <v>46</v>
      </c>
      <c r="J123" s="74"/>
      <c r="M123" s="51" t="s">
        <v>46</v>
      </c>
      <c r="N123" s="59" t="s">
        <v>47</v>
      </c>
    </row>
    <row r="124" spans="1:14" x14ac:dyDescent="0.15">
      <c r="A124" s="62"/>
      <c r="B124" s="55" t="s">
        <v>89</v>
      </c>
      <c r="C124" s="55"/>
      <c r="D124" s="55"/>
      <c r="E124" s="55"/>
      <c r="F124" s="26"/>
      <c r="G124" s="63"/>
      <c r="H124" s="67"/>
      <c r="I124" s="54" t="str">
        <f>IF(H124="","",H124)</f>
        <v/>
      </c>
      <c r="J124" s="75"/>
      <c r="K124" s="55" t="s">
        <v>138</v>
      </c>
      <c r="L124" s="55" t="s">
        <v>46</v>
      </c>
      <c r="M124" s="55" t="s">
        <v>46</v>
      </c>
      <c r="N124" s="59" t="s">
        <v>47</v>
      </c>
    </row>
    <row r="125" spans="1:14" x14ac:dyDescent="0.15">
      <c r="A125" s="29" t="s">
        <v>46</v>
      </c>
      <c r="B125" s="30" t="s">
        <v>46</v>
      </c>
      <c r="C125" s="30" t="s">
        <v>46</v>
      </c>
      <c r="D125" s="30" t="s">
        <v>46</v>
      </c>
      <c r="E125" s="30" t="s">
        <v>46</v>
      </c>
      <c r="F125" s="31" t="s">
        <v>46</v>
      </c>
      <c r="G125" s="32" t="s">
        <v>46</v>
      </c>
      <c r="H125" s="33"/>
      <c r="I125" s="56" t="s">
        <v>46</v>
      </c>
      <c r="J125" s="76"/>
      <c r="K125" s="55" t="s">
        <v>46</v>
      </c>
      <c r="L125" s="55" t="s">
        <v>46</v>
      </c>
      <c r="M125" s="55" t="s">
        <v>46</v>
      </c>
      <c r="N125" s="59" t="s">
        <v>47</v>
      </c>
    </row>
    <row r="126" spans="1:14" x14ac:dyDescent="0.15">
      <c r="A126" s="35" t="s">
        <v>46</v>
      </c>
      <c r="B126" s="36" t="s">
        <v>46</v>
      </c>
      <c r="C126" s="36" t="s">
        <v>46</v>
      </c>
      <c r="D126" s="36" t="s">
        <v>46</v>
      </c>
      <c r="E126" s="36" t="s">
        <v>46</v>
      </c>
      <c r="F126" s="60" t="s">
        <v>46</v>
      </c>
      <c r="G126" s="38" t="s">
        <v>46</v>
      </c>
      <c r="H126" s="38"/>
      <c r="I126" s="61" t="s">
        <v>46</v>
      </c>
      <c r="J126" s="65" t="s">
        <v>46</v>
      </c>
      <c r="M126" s="51" t="s">
        <v>46</v>
      </c>
      <c r="N126" s="59" t="s">
        <v>47</v>
      </c>
    </row>
    <row r="127" spans="1:14" x14ac:dyDescent="0.15">
      <c r="A127" s="62" t="s">
        <v>17</v>
      </c>
      <c r="B127" s="55"/>
      <c r="C127" s="55"/>
      <c r="D127" s="55"/>
      <c r="E127" s="55"/>
      <c r="F127" s="26"/>
      <c r="G127" s="63"/>
      <c r="H127" s="28"/>
      <c r="I127" s="54" t="e">
        <f>SUM(I117:I126)</f>
        <v>#VALUE!</v>
      </c>
      <c r="J127" s="63" t="s">
        <v>46</v>
      </c>
      <c r="K127" s="55" t="s">
        <v>139</v>
      </c>
      <c r="L127" s="55" t="s">
        <v>46</v>
      </c>
      <c r="M127" s="55" t="s">
        <v>46</v>
      </c>
      <c r="N127" s="59" t="s">
        <v>47</v>
      </c>
    </row>
    <row r="128" spans="1:14" x14ac:dyDescent="0.15">
      <c r="A128" s="29" t="s">
        <v>46</v>
      </c>
      <c r="B128" s="30" t="s">
        <v>46</v>
      </c>
      <c r="C128" s="30" t="s">
        <v>46</v>
      </c>
      <c r="D128" s="30" t="s">
        <v>46</v>
      </c>
      <c r="E128" s="30" t="s">
        <v>46</v>
      </c>
      <c r="F128" s="31" t="s">
        <v>46</v>
      </c>
      <c r="G128" s="32" t="s">
        <v>46</v>
      </c>
      <c r="H128" s="33"/>
      <c r="I128" s="56" t="s">
        <v>46</v>
      </c>
      <c r="J128" s="66" t="s">
        <v>46</v>
      </c>
      <c r="K128" s="55" t="s">
        <v>46</v>
      </c>
      <c r="L128" s="55" t="s">
        <v>46</v>
      </c>
      <c r="M128" s="55" t="s">
        <v>46</v>
      </c>
      <c r="N128" s="59" t="s">
        <v>47</v>
      </c>
    </row>
    <row r="129" spans="1:14" x14ac:dyDescent="0.15">
      <c r="A129" s="35" t="s">
        <v>46</v>
      </c>
      <c r="B129" s="36" t="s">
        <v>46</v>
      </c>
      <c r="C129" s="36" t="s">
        <v>46</v>
      </c>
      <c r="D129" s="36" t="s">
        <v>46</v>
      </c>
      <c r="E129" s="36" t="s">
        <v>46</v>
      </c>
      <c r="F129" s="60" t="s">
        <v>46</v>
      </c>
      <c r="G129" s="38" t="s">
        <v>46</v>
      </c>
      <c r="H129" s="38"/>
      <c r="I129" s="61" t="s">
        <v>46</v>
      </c>
      <c r="J129" s="65" t="s">
        <v>46</v>
      </c>
      <c r="M129" s="51" t="s">
        <v>46</v>
      </c>
      <c r="N129" s="59" t="s">
        <v>47</v>
      </c>
    </row>
    <row r="130" spans="1:14" x14ac:dyDescent="0.15">
      <c r="A130" s="62"/>
      <c r="B130" s="55" t="s">
        <v>93</v>
      </c>
      <c r="C130" s="55"/>
      <c r="D130" s="55"/>
      <c r="E130" s="55"/>
      <c r="F130" s="26"/>
      <c r="G130" s="63"/>
      <c r="H130" s="28"/>
      <c r="I130" s="54" t="e">
        <f>I127*0.1</f>
        <v>#VALUE!</v>
      </c>
      <c r="J130" s="63" t="s">
        <v>46</v>
      </c>
      <c r="K130" s="55" t="s">
        <v>140</v>
      </c>
      <c r="L130" s="55" t="s">
        <v>46</v>
      </c>
      <c r="M130" s="55" t="s">
        <v>46</v>
      </c>
      <c r="N130" s="59" t="s">
        <v>47</v>
      </c>
    </row>
    <row r="131" spans="1:14" x14ac:dyDescent="0.15">
      <c r="A131" s="29" t="s">
        <v>46</v>
      </c>
      <c r="B131" s="30" t="s">
        <v>46</v>
      </c>
      <c r="C131" s="30" t="s">
        <v>46</v>
      </c>
      <c r="D131" s="30" t="s">
        <v>46</v>
      </c>
      <c r="E131" s="30" t="s">
        <v>46</v>
      </c>
      <c r="F131" s="31" t="s">
        <v>46</v>
      </c>
      <c r="G131" s="32" t="s">
        <v>46</v>
      </c>
      <c r="H131" s="33"/>
      <c r="I131" s="56" t="s">
        <v>46</v>
      </c>
      <c r="J131" s="66" t="s">
        <v>46</v>
      </c>
      <c r="K131" s="55" t="s">
        <v>46</v>
      </c>
      <c r="L131" s="55" t="s">
        <v>46</v>
      </c>
      <c r="M131" s="55" t="s">
        <v>46</v>
      </c>
      <c r="N131" s="59" t="s">
        <v>47</v>
      </c>
    </row>
    <row r="132" spans="1:14" x14ac:dyDescent="0.15">
      <c r="A132" s="35" t="s">
        <v>46</v>
      </c>
      <c r="B132" s="36" t="s">
        <v>46</v>
      </c>
      <c r="C132" s="36" t="s">
        <v>46</v>
      </c>
      <c r="D132" s="36" t="s">
        <v>46</v>
      </c>
      <c r="E132" s="36" t="s">
        <v>46</v>
      </c>
      <c r="F132" s="60" t="s">
        <v>46</v>
      </c>
      <c r="G132" s="38" t="s">
        <v>46</v>
      </c>
      <c r="H132" s="38"/>
      <c r="I132" s="61" t="s">
        <v>46</v>
      </c>
      <c r="J132" s="65" t="s">
        <v>46</v>
      </c>
      <c r="M132" s="51" t="s">
        <v>46</v>
      </c>
      <c r="N132" s="59" t="s">
        <v>47</v>
      </c>
    </row>
    <row r="133" spans="1:14" x14ac:dyDescent="0.15">
      <c r="A133" s="62" t="s">
        <v>18</v>
      </c>
      <c r="B133" s="55"/>
      <c r="C133" s="55"/>
      <c r="D133" s="55"/>
      <c r="E133" s="55"/>
      <c r="F133" s="26"/>
      <c r="G133" s="63"/>
      <c r="H133" s="28"/>
      <c r="I133" s="54" t="e">
        <f>I127+I130</f>
        <v>#VALUE!</v>
      </c>
      <c r="J133" s="63" t="s">
        <v>46</v>
      </c>
      <c r="K133" s="55" t="s">
        <v>141</v>
      </c>
      <c r="L133" s="55" t="s">
        <v>46</v>
      </c>
      <c r="M133" s="55" t="s">
        <v>46</v>
      </c>
      <c r="N133" s="59" t="s">
        <v>47</v>
      </c>
    </row>
    <row r="134" spans="1:14" x14ac:dyDescent="0.15">
      <c r="A134" s="29" t="s">
        <v>46</v>
      </c>
      <c r="B134" s="30" t="s">
        <v>46</v>
      </c>
      <c r="C134" s="30" t="s">
        <v>46</v>
      </c>
      <c r="D134" s="30" t="s">
        <v>46</v>
      </c>
      <c r="E134" s="30" t="s">
        <v>46</v>
      </c>
      <c r="F134" s="31" t="s">
        <v>46</v>
      </c>
      <c r="G134" s="32" t="s">
        <v>46</v>
      </c>
      <c r="H134" s="33"/>
      <c r="I134" s="56" t="s">
        <v>46</v>
      </c>
      <c r="J134" s="66" t="s">
        <v>46</v>
      </c>
      <c r="K134" s="55" t="s">
        <v>46</v>
      </c>
      <c r="L134" s="55" t="s">
        <v>46</v>
      </c>
      <c r="M134" s="55" t="s">
        <v>46</v>
      </c>
      <c r="N134" s="59" t="s">
        <v>47</v>
      </c>
    </row>
    <row r="135" spans="1:14" ht="9.9499999999999993" customHeight="1" x14ac:dyDescent="0.15">
      <c r="A135" s="3"/>
      <c r="B135" s="3"/>
      <c r="C135" s="3"/>
      <c r="D135" s="3"/>
      <c r="E135" s="44"/>
      <c r="F135" s="6"/>
      <c r="G135" s="8"/>
      <c r="H135" s="3"/>
      <c r="I135" s="57"/>
      <c r="J135" s="3"/>
      <c r="K135" s="55"/>
      <c r="L135" s="55"/>
    </row>
    <row r="136" spans="1:14" ht="13.5" customHeight="1" x14ac:dyDescent="0.15">
      <c r="A136" s="3" t="s">
        <v>42</v>
      </c>
    </row>
    <row r="137" spans="1:14" ht="12.75" customHeight="1" x14ac:dyDescent="0.15"/>
    <row r="138" spans="1:14" ht="12.75" customHeight="1" x14ac:dyDescent="0.15"/>
    <row r="139" spans="1:14" ht="13.5" customHeight="1" x14ac:dyDescent="0.15"/>
    <row r="140" spans="1:14" ht="12.75" customHeight="1" x14ac:dyDescent="0.15"/>
    <row r="141" spans="1:14" ht="12.75" customHeight="1" x14ac:dyDescent="0.15"/>
    <row r="142" spans="1:14" ht="13.5" customHeight="1" x14ac:dyDescent="0.15"/>
    <row r="143" spans="1:14" ht="12.75" customHeight="1" x14ac:dyDescent="0.15"/>
    <row r="144" spans="1:14" ht="12.75" customHeight="1" x14ac:dyDescent="0.15"/>
    <row r="145" ht="12.75" customHeight="1" x14ac:dyDescent="0.15"/>
  </sheetData>
  <mergeCells count="9">
    <mergeCell ref="J114:J116"/>
    <mergeCell ref="J120:J122"/>
    <mergeCell ref="J123:J125"/>
    <mergeCell ref="A1:I2"/>
    <mergeCell ref="I5:J5"/>
    <mergeCell ref="I6:J6"/>
    <mergeCell ref="J96:J98"/>
    <mergeCell ref="J105:J107"/>
    <mergeCell ref="J108:J110"/>
  </mergeCells>
  <phoneticPr fontId="1"/>
  <pageMargins left="0.78740157480314965" right="0" top="0.59055118110236227" bottom="0.59055118110236227" header="0.51181102362204722" footer="0.51181102362204722"/>
  <pageSetup paperSize="9" scale="86" orientation="portrait" r:id="rId1"/>
  <headerFooter alignWithMargins="0">
    <oddFooter>&amp;C&amp;P</oddFooter>
  </headerFooter>
  <rowBreaks count="2" manualBreakCount="2">
    <brk id="62" max="16383" man="1"/>
    <brk id="1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C9E04-28BE-4E1B-816E-4821CBF0DE1D}">
  <dimension ref="A1:N163"/>
  <sheetViews>
    <sheetView view="pageBreakPreview" topLeftCell="A133" zoomScaleNormal="100" zoomScaleSheetLayoutView="100" workbookViewId="0">
      <selection activeCell="H28" sqref="H28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1.25" style="2" bestFit="1" customWidth="1"/>
    <col min="9" max="9" width="11.25" style="58" bestFit="1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142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175</v>
      </c>
      <c r="B5" s="12"/>
      <c r="C5" s="12"/>
      <c r="D5" s="12"/>
      <c r="E5" s="41"/>
      <c r="H5" s="13"/>
      <c r="I5" s="73"/>
      <c r="J5" s="73"/>
    </row>
    <row r="6" spans="1:14" x14ac:dyDescent="0.15">
      <c r="A6" s="64"/>
      <c r="B6" s="12"/>
      <c r="C6" s="12"/>
      <c r="D6" s="12"/>
      <c r="E6" s="41"/>
      <c r="H6" s="13" t="s">
        <v>9</v>
      </c>
      <c r="I6" s="72"/>
      <c r="J6" s="72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98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99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 t="s">
        <v>46</v>
      </c>
      <c r="I12" s="61" t="s">
        <v>46</v>
      </c>
      <c r="J12" s="65" t="s">
        <v>46</v>
      </c>
      <c r="M12" s="51" t="s">
        <v>46</v>
      </c>
      <c r="N12" s="59" t="s">
        <v>47</v>
      </c>
    </row>
    <row r="13" spans="1:14" x14ac:dyDescent="0.15">
      <c r="A13" s="62"/>
      <c r="B13" s="55" t="s">
        <v>98</v>
      </c>
      <c r="C13" s="55"/>
      <c r="D13" s="55"/>
      <c r="E13" s="55"/>
      <c r="F13" s="26"/>
      <c r="G13" s="63"/>
      <c r="H13" s="28" t="s">
        <v>46</v>
      </c>
      <c r="I13" s="54" t="s">
        <v>46</v>
      </c>
      <c r="J13" s="63" t="s">
        <v>46</v>
      </c>
      <c r="K13" s="55" t="s">
        <v>99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 t="s">
        <v>46</v>
      </c>
      <c r="G14" s="32" t="s">
        <v>46</v>
      </c>
      <c r="H14" s="33" t="s">
        <v>46</v>
      </c>
      <c r="I14" s="56" t="s">
        <v>46</v>
      </c>
      <c r="J14" s="66" t="s">
        <v>46</v>
      </c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 t="s">
        <v>46</v>
      </c>
      <c r="I15" s="61" t="s">
        <v>46</v>
      </c>
      <c r="J15" s="68" t="s">
        <v>46</v>
      </c>
      <c r="M15" s="51" t="s">
        <v>46</v>
      </c>
      <c r="N15" s="59" t="s">
        <v>47</v>
      </c>
    </row>
    <row r="16" spans="1:14" x14ac:dyDescent="0.15">
      <c r="A16" s="62"/>
      <c r="B16" s="55"/>
      <c r="C16" s="55" t="s">
        <v>100</v>
      </c>
      <c r="D16" s="55"/>
      <c r="E16" s="55"/>
      <c r="F16" s="26">
        <v>1</v>
      </c>
      <c r="G16" s="63" t="s">
        <v>52</v>
      </c>
      <c r="H16" s="67"/>
      <c r="I16" s="54" t="str">
        <f>IF(H16="","",ROUNDDOWN(F16*H16,0))</f>
        <v/>
      </c>
      <c r="J16" s="69" t="s">
        <v>46</v>
      </c>
      <c r="K16" s="55" t="s">
        <v>99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 t="s">
        <v>46</v>
      </c>
      <c r="G17" s="32" t="s">
        <v>46</v>
      </c>
      <c r="H17" s="33"/>
      <c r="I17" s="56" t="s">
        <v>46</v>
      </c>
      <c r="J17" s="70" t="s">
        <v>46</v>
      </c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5" t="s">
        <v>46</v>
      </c>
      <c r="M18" s="51" t="s">
        <v>46</v>
      </c>
      <c r="N18" s="59" t="s">
        <v>47</v>
      </c>
    </row>
    <row r="19" spans="1:14" x14ac:dyDescent="0.15">
      <c r="A19" s="62" t="s">
        <v>101</v>
      </c>
      <c r="B19" s="55"/>
      <c r="C19" s="55"/>
      <c r="D19" s="55"/>
      <c r="E19" s="55"/>
      <c r="F19" s="26"/>
      <c r="G19" s="63"/>
      <c r="H19" s="28"/>
      <c r="I19" s="54" t="s">
        <v>46</v>
      </c>
      <c r="J19" s="63" t="s">
        <v>46</v>
      </c>
      <c r="K19" s="55" t="s">
        <v>99</v>
      </c>
      <c r="L19" s="55" t="s">
        <v>46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 t="s">
        <v>46</v>
      </c>
      <c r="G20" s="32" t="s">
        <v>46</v>
      </c>
      <c r="H20" s="33"/>
      <c r="I20" s="56" t="s">
        <v>46</v>
      </c>
      <c r="J20" s="66" t="s">
        <v>46</v>
      </c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5" t="s">
        <v>46</v>
      </c>
      <c r="M21" s="51" t="s">
        <v>46</v>
      </c>
      <c r="N21" s="59" t="s">
        <v>47</v>
      </c>
    </row>
    <row r="22" spans="1:14" x14ac:dyDescent="0.15">
      <c r="A22" s="62" t="s">
        <v>102</v>
      </c>
      <c r="B22" s="55"/>
      <c r="C22" s="55"/>
      <c r="D22" s="55"/>
      <c r="E22" s="55"/>
      <c r="F22" s="26"/>
      <c r="G22" s="63"/>
      <c r="H22" s="28"/>
      <c r="I22" s="54" t="s">
        <v>46</v>
      </c>
      <c r="J22" s="63" t="s">
        <v>46</v>
      </c>
      <c r="K22" s="55" t="s">
        <v>69</v>
      </c>
      <c r="L22" s="55" t="s">
        <v>46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 t="s">
        <v>46</v>
      </c>
      <c r="G23" s="32" t="s">
        <v>46</v>
      </c>
      <c r="H23" s="33"/>
      <c r="I23" s="56" t="s">
        <v>46</v>
      </c>
      <c r="J23" s="66" t="s">
        <v>46</v>
      </c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5" t="s">
        <v>46</v>
      </c>
      <c r="M24" s="51" t="s">
        <v>46</v>
      </c>
      <c r="N24" s="59" t="s">
        <v>47</v>
      </c>
    </row>
    <row r="25" spans="1:14" x14ac:dyDescent="0.15">
      <c r="A25" s="62"/>
      <c r="B25" s="55" t="s">
        <v>102</v>
      </c>
      <c r="C25" s="55"/>
      <c r="D25" s="55"/>
      <c r="E25" s="55"/>
      <c r="F25" s="26"/>
      <c r="G25" s="63"/>
      <c r="H25" s="28"/>
      <c r="I25" s="54" t="s">
        <v>46</v>
      </c>
      <c r="J25" s="63" t="s">
        <v>46</v>
      </c>
      <c r="K25" s="55" t="s">
        <v>69</v>
      </c>
      <c r="L25" s="55" t="s">
        <v>46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 t="s">
        <v>46</v>
      </c>
      <c r="G26" s="32" t="s">
        <v>46</v>
      </c>
      <c r="H26" s="33"/>
      <c r="I26" s="56" t="s">
        <v>46</v>
      </c>
      <c r="J26" s="66" t="s">
        <v>46</v>
      </c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8" t="s">
        <v>46</v>
      </c>
      <c r="M27" s="51" t="s">
        <v>46</v>
      </c>
      <c r="N27" s="59" t="s">
        <v>47</v>
      </c>
    </row>
    <row r="28" spans="1:14" x14ac:dyDescent="0.15">
      <c r="A28" s="62"/>
      <c r="B28" s="55"/>
      <c r="C28" s="55" t="s">
        <v>176</v>
      </c>
      <c r="D28" s="55"/>
      <c r="E28" s="55"/>
      <c r="F28" s="26">
        <v>1</v>
      </c>
      <c r="G28" s="63" t="s">
        <v>52</v>
      </c>
      <c r="H28" s="67"/>
      <c r="I28" s="54" t="str">
        <f>IF(H28="","",ROUNDDOWN(F28*H28,0))</f>
        <v/>
      </c>
      <c r="J28" s="69" t="s">
        <v>46</v>
      </c>
      <c r="K28" s="55" t="s">
        <v>69</v>
      </c>
      <c r="L28" s="55" t="s">
        <v>46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 t="s">
        <v>46</v>
      </c>
      <c r="G29" s="32" t="s">
        <v>46</v>
      </c>
      <c r="H29" s="33"/>
      <c r="I29" s="56" t="s">
        <v>46</v>
      </c>
      <c r="J29" s="70" t="s">
        <v>46</v>
      </c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5" t="s">
        <v>46</v>
      </c>
      <c r="M30" s="51" t="s">
        <v>46</v>
      </c>
      <c r="N30" s="59" t="s">
        <v>47</v>
      </c>
    </row>
    <row r="31" spans="1:14" x14ac:dyDescent="0.15">
      <c r="A31" s="62"/>
      <c r="B31" s="55" t="s">
        <v>102</v>
      </c>
      <c r="C31" s="55"/>
      <c r="D31" s="55"/>
      <c r="E31" s="55"/>
      <c r="F31" s="26"/>
      <c r="G31" s="63"/>
      <c r="H31" s="28"/>
      <c r="I31" s="54" t="s">
        <v>46</v>
      </c>
      <c r="J31" s="63" t="s">
        <v>46</v>
      </c>
      <c r="K31" s="55" t="s">
        <v>75</v>
      </c>
      <c r="L31" s="55" t="s">
        <v>46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 t="s">
        <v>46</v>
      </c>
      <c r="G32" s="32" t="s">
        <v>46</v>
      </c>
      <c r="H32" s="33"/>
      <c r="I32" s="56" t="s">
        <v>46</v>
      </c>
      <c r="J32" s="66" t="s">
        <v>46</v>
      </c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8" t="s">
        <v>46</v>
      </c>
      <c r="M33" s="51" t="s">
        <v>46</v>
      </c>
      <c r="N33" s="59" t="s">
        <v>47</v>
      </c>
    </row>
    <row r="34" spans="1:14" x14ac:dyDescent="0.15">
      <c r="A34" s="62"/>
      <c r="B34" s="55" t="s">
        <v>103</v>
      </c>
      <c r="C34" s="55"/>
      <c r="D34" s="55"/>
      <c r="E34" s="55"/>
      <c r="F34" s="26"/>
      <c r="G34" s="63"/>
      <c r="H34" s="67"/>
      <c r="I34" s="54" t="str">
        <f>IF(H34="","",H34)</f>
        <v/>
      </c>
      <c r="J34" s="69" t="s">
        <v>46</v>
      </c>
      <c r="K34" s="55" t="s">
        <v>77</v>
      </c>
      <c r="L34" s="55" t="s">
        <v>46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 t="s">
        <v>46</v>
      </c>
      <c r="G35" s="32" t="s">
        <v>46</v>
      </c>
      <c r="H35" s="33"/>
      <c r="I35" s="56" t="s">
        <v>46</v>
      </c>
      <c r="J35" s="70" t="s">
        <v>46</v>
      </c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5" t="s">
        <v>46</v>
      </c>
      <c r="M36" s="51" t="s">
        <v>46</v>
      </c>
      <c r="N36" s="59" t="s">
        <v>47</v>
      </c>
    </row>
    <row r="37" spans="1:14" x14ac:dyDescent="0.15">
      <c r="A37" s="62" t="s">
        <v>104</v>
      </c>
      <c r="B37" s="55"/>
      <c r="C37" s="55"/>
      <c r="D37" s="55"/>
      <c r="E37" s="55"/>
      <c r="F37" s="26"/>
      <c r="G37" s="63"/>
      <c r="H37" s="28"/>
      <c r="I37" s="54" t="s">
        <v>46</v>
      </c>
      <c r="J37" s="63" t="s">
        <v>46</v>
      </c>
      <c r="K37" s="55" t="s">
        <v>79</v>
      </c>
      <c r="L37" s="55" t="s">
        <v>46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 t="s">
        <v>46</v>
      </c>
      <c r="G38" s="32" t="s">
        <v>46</v>
      </c>
      <c r="H38" s="33"/>
      <c r="I38" s="56" t="s">
        <v>46</v>
      </c>
      <c r="J38" s="66" t="s">
        <v>46</v>
      </c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65" t="s">
        <v>46</v>
      </c>
      <c r="M39" s="51" t="s">
        <v>46</v>
      </c>
      <c r="N39" s="59" t="s">
        <v>47</v>
      </c>
    </row>
    <row r="40" spans="1:14" x14ac:dyDescent="0.15">
      <c r="A40" s="62" t="s">
        <v>105</v>
      </c>
      <c r="B40" s="55"/>
      <c r="C40" s="55"/>
      <c r="D40" s="55"/>
      <c r="E40" s="55"/>
      <c r="F40" s="26"/>
      <c r="G40" s="63"/>
      <c r="H40" s="28"/>
      <c r="I40" s="54" t="s">
        <v>46</v>
      </c>
      <c r="J40" s="63" t="s">
        <v>46</v>
      </c>
      <c r="K40" s="55" t="s">
        <v>82</v>
      </c>
      <c r="L40" s="55" t="s">
        <v>46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 t="s">
        <v>46</v>
      </c>
      <c r="G41" s="32" t="s">
        <v>46</v>
      </c>
      <c r="H41" s="33"/>
      <c r="I41" s="56" t="s">
        <v>46</v>
      </c>
      <c r="J41" s="66" t="s">
        <v>46</v>
      </c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65" t="s">
        <v>46</v>
      </c>
      <c r="M42" s="51" t="s">
        <v>46</v>
      </c>
      <c r="N42" s="59" t="s">
        <v>47</v>
      </c>
    </row>
    <row r="43" spans="1:14" x14ac:dyDescent="0.15">
      <c r="A43" s="62"/>
      <c r="B43" s="55" t="s">
        <v>105</v>
      </c>
      <c r="C43" s="55"/>
      <c r="D43" s="55"/>
      <c r="E43" s="55"/>
      <c r="F43" s="26"/>
      <c r="G43" s="63"/>
      <c r="H43" s="28"/>
      <c r="I43" s="54" t="s">
        <v>46</v>
      </c>
      <c r="J43" s="63" t="s">
        <v>46</v>
      </c>
      <c r="K43" s="55" t="s">
        <v>82</v>
      </c>
      <c r="L43" s="55" t="s">
        <v>46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 t="s">
        <v>46</v>
      </c>
      <c r="G44" s="32" t="s">
        <v>46</v>
      </c>
      <c r="H44" s="33"/>
      <c r="I44" s="56" t="s">
        <v>46</v>
      </c>
      <c r="J44" s="66" t="s">
        <v>46</v>
      </c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8" t="s">
        <v>46</v>
      </c>
      <c r="M45" s="51" t="s">
        <v>46</v>
      </c>
      <c r="N45" s="59" t="s">
        <v>47</v>
      </c>
    </row>
    <row r="46" spans="1:14" x14ac:dyDescent="0.15">
      <c r="A46" s="62"/>
      <c r="B46" s="55"/>
      <c r="C46" s="55" t="s">
        <v>105</v>
      </c>
      <c r="D46" s="55"/>
      <c r="E46" s="55"/>
      <c r="F46" s="26">
        <v>1</v>
      </c>
      <c r="G46" s="63" t="s">
        <v>52</v>
      </c>
      <c r="H46" s="67"/>
      <c r="I46" s="54" t="str">
        <f>IF(H46="","",ROUNDDOWN(F46*H46,0))</f>
        <v/>
      </c>
      <c r="J46" s="69" t="s">
        <v>46</v>
      </c>
      <c r="K46" s="55" t="s">
        <v>82</v>
      </c>
      <c r="L46" s="55" t="s">
        <v>46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 t="s">
        <v>46</v>
      </c>
      <c r="G47" s="32" t="s">
        <v>46</v>
      </c>
      <c r="H47" s="33"/>
      <c r="I47" s="56" t="s">
        <v>46</v>
      </c>
      <c r="J47" s="70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5" t="s">
        <v>46</v>
      </c>
      <c r="M48" s="51" t="s">
        <v>46</v>
      </c>
      <c r="N48" s="59" t="s">
        <v>47</v>
      </c>
    </row>
    <row r="49" spans="1:14" x14ac:dyDescent="0.15">
      <c r="A49" s="62" t="s">
        <v>106</v>
      </c>
      <c r="B49" s="55"/>
      <c r="C49" s="55"/>
      <c r="D49" s="55"/>
      <c r="E49" s="55"/>
      <c r="F49" s="26"/>
      <c r="G49" s="63"/>
      <c r="H49" s="28"/>
      <c r="I49" s="54" t="s">
        <v>46</v>
      </c>
      <c r="J49" s="63" t="s">
        <v>46</v>
      </c>
      <c r="K49" s="55" t="s">
        <v>82</v>
      </c>
      <c r="L49" s="55" t="s">
        <v>46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 t="s">
        <v>46</v>
      </c>
      <c r="G50" s="32" t="s">
        <v>46</v>
      </c>
      <c r="H50" s="33"/>
      <c r="I50" s="56" t="s">
        <v>46</v>
      </c>
      <c r="J50" s="66" t="s">
        <v>46</v>
      </c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5" t="s">
        <v>46</v>
      </c>
      <c r="M51" s="51" t="s">
        <v>46</v>
      </c>
      <c r="N51" s="59" t="s">
        <v>47</v>
      </c>
    </row>
    <row r="52" spans="1:14" x14ac:dyDescent="0.15">
      <c r="A52" s="62" t="s">
        <v>145</v>
      </c>
      <c r="B52" s="55"/>
      <c r="C52" s="55"/>
      <c r="D52" s="55"/>
      <c r="E52" s="55"/>
      <c r="F52" s="26"/>
      <c r="G52" s="63"/>
      <c r="H52" s="28"/>
      <c r="I52" s="54" t="s">
        <v>46</v>
      </c>
      <c r="J52" s="63" t="s">
        <v>46</v>
      </c>
      <c r="K52" s="55" t="s">
        <v>108</v>
      </c>
      <c r="L52" s="55" t="s">
        <v>46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66" t="s">
        <v>46</v>
      </c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x14ac:dyDescent="0.15">
      <c r="A54" s="35" t="s">
        <v>46</v>
      </c>
      <c r="B54" s="36" t="s">
        <v>46</v>
      </c>
      <c r="C54" s="36" t="s">
        <v>46</v>
      </c>
      <c r="D54" s="36" t="s">
        <v>46</v>
      </c>
      <c r="E54" s="36" t="s">
        <v>46</v>
      </c>
      <c r="F54" s="60" t="s">
        <v>46</v>
      </c>
      <c r="G54" s="38" t="s">
        <v>46</v>
      </c>
      <c r="H54" s="38"/>
      <c r="I54" s="61" t="s">
        <v>46</v>
      </c>
      <c r="J54" s="65" t="s">
        <v>46</v>
      </c>
      <c r="M54" s="51" t="s">
        <v>46</v>
      </c>
      <c r="N54" s="59" t="s">
        <v>47</v>
      </c>
    </row>
    <row r="55" spans="1:14" x14ac:dyDescent="0.15">
      <c r="A55" s="62"/>
      <c r="B55" s="55" t="s">
        <v>145</v>
      </c>
      <c r="C55" s="55"/>
      <c r="D55" s="55"/>
      <c r="E55" s="55"/>
      <c r="F55" s="26"/>
      <c r="G55" s="63"/>
      <c r="H55" s="28"/>
      <c r="I55" s="54" t="s">
        <v>46</v>
      </c>
      <c r="J55" s="63" t="s">
        <v>46</v>
      </c>
      <c r="K55" s="55" t="s">
        <v>108</v>
      </c>
      <c r="L55" s="55" t="s">
        <v>46</v>
      </c>
      <c r="M55" s="55" t="s">
        <v>46</v>
      </c>
      <c r="N55" s="59" t="s">
        <v>47</v>
      </c>
    </row>
    <row r="56" spans="1:14" x14ac:dyDescent="0.15">
      <c r="A56" s="29" t="s">
        <v>46</v>
      </c>
      <c r="B56" s="30" t="s">
        <v>46</v>
      </c>
      <c r="C56" s="30" t="s">
        <v>46</v>
      </c>
      <c r="D56" s="30" t="s">
        <v>46</v>
      </c>
      <c r="E56" s="30" t="s">
        <v>46</v>
      </c>
      <c r="F56" s="31" t="s">
        <v>46</v>
      </c>
      <c r="G56" s="32" t="s">
        <v>46</v>
      </c>
      <c r="H56" s="33"/>
      <c r="I56" s="56" t="s">
        <v>46</v>
      </c>
      <c r="J56" s="66" t="s">
        <v>46</v>
      </c>
      <c r="K56" s="55" t="s">
        <v>46</v>
      </c>
      <c r="L56" s="55" t="s">
        <v>46</v>
      </c>
      <c r="M56" s="55" t="s">
        <v>46</v>
      </c>
      <c r="N56" s="59" t="s">
        <v>47</v>
      </c>
    </row>
    <row r="57" spans="1:14" x14ac:dyDescent="0.15">
      <c r="A57" s="35" t="s">
        <v>46</v>
      </c>
      <c r="B57" s="36" t="s">
        <v>46</v>
      </c>
      <c r="C57" s="36" t="s">
        <v>46</v>
      </c>
      <c r="D57" s="36" t="s">
        <v>46</v>
      </c>
      <c r="E57" s="36" t="s">
        <v>46</v>
      </c>
      <c r="F57" s="60" t="s">
        <v>46</v>
      </c>
      <c r="G57" s="38" t="s">
        <v>46</v>
      </c>
      <c r="H57" s="38"/>
      <c r="I57" s="61" t="s">
        <v>46</v>
      </c>
      <c r="J57" s="68" t="s">
        <v>46</v>
      </c>
      <c r="M57" s="51" t="s">
        <v>46</v>
      </c>
      <c r="N57" s="59" t="s">
        <v>47</v>
      </c>
    </row>
    <row r="58" spans="1:14" x14ac:dyDescent="0.15">
      <c r="A58" s="62"/>
      <c r="B58" s="55"/>
      <c r="C58" s="55" t="s">
        <v>145</v>
      </c>
      <c r="D58" s="55"/>
      <c r="E58" s="55"/>
      <c r="F58" s="26">
        <v>1</v>
      </c>
      <c r="G58" s="63" t="s">
        <v>52</v>
      </c>
      <c r="H58" s="67"/>
      <c r="I58" s="54" t="str">
        <f>IF(H58="","",ROUNDDOWN(F58*H58,0))</f>
        <v/>
      </c>
      <c r="J58" s="69" t="s">
        <v>46</v>
      </c>
      <c r="K58" s="55" t="s">
        <v>108</v>
      </c>
      <c r="L58" s="55" t="s">
        <v>46</v>
      </c>
      <c r="M58" s="55" t="s">
        <v>46</v>
      </c>
      <c r="N58" s="59" t="s">
        <v>47</v>
      </c>
    </row>
    <row r="59" spans="1:14" x14ac:dyDescent="0.15">
      <c r="A59" s="29" t="s">
        <v>46</v>
      </c>
      <c r="B59" s="30" t="s">
        <v>46</v>
      </c>
      <c r="C59" s="30" t="s">
        <v>46</v>
      </c>
      <c r="D59" s="30" t="s">
        <v>46</v>
      </c>
      <c r="E59" s="30" t="s">
        <v>46</v>
      </c>
      <c r="F59" s="31" t="s">
        <v>46</v>
      </c>
      <c r="G59" s="32" t="s">
        <v>46</v>
      </c>
      <c r="H59" s="33"/>
      <c r="I59" s="56" t="s">
        <v>46</v>
      </c>
      <c r="J59" s="70" t="s">
        <v>46</v>
      </c>
      <c r="K59" s="55" t="s">
        <v>46</v>
      </c>
      <c r="L59" s="55" t="s">
        <v>46</v>
      </c>
      <c r="M59" s="55" t="s">
        <v>46</v>
      </c>
      <c r="N59" s="59" t="s">
        <v>47</v>
      </c>
    </row>
    <row r="60" spans="1:14" x14ac:dyDescent="0.15">
      <c r="A60" s="35" t="s">
        <v>46</v>
      </c>
      <c r="B60" s="36" t="s">
        <v>46</v>
      </c>
      <c r="C60" s="36" t="s">
        <v>46</v>
      </c>
      <c r="D60" s="36" t="s">
        <v>46</v>
      </c>
      <c r="E60" s="36" t="s">
        <v>46</v>
      </c>
      <c r="F60" s="60" t="s">
        <v>46</v>
      </c>
      <c r="G60" s="38" t="s">
        <v>46</v>
      </c>
      <c r="H60" s="38"/>
      <c r="I60" s="61" t="s">
        <v>46</v>
      </c>
      <c r="J60" s="65" t="s">
        <v>46</v>
      </c>
      <c r="M60" s="51" t="s">
        <v>46</v>
      </c>
      <c r="N60" s="59" t="s">
        <v>47</v>
      </c>
    </row>
    <row r="61" spans="1:14" x14ac:dyDescent="0.15">
      <c r="A61" s="62" t="s">
        <v>146</v>
      </c>
      <c r="B61" s="55"/>
      <c r="C61" s="55"/>
      <c r="D61" s="55"/>
      <c r="E61" s="55"/>
      <c r="F61" s="26"/>
      <c r="G61" s="63"/>
      <c r="H61" s="28"/>
      <c r="I61" s="54" t="s">
        <v>46</v>
      </c>
      <c r="J61" s="63" t="s">
        <v>46</v>
      </c>
      <c r="K61" s="55" t="s">
        <v>108</v>
      </c>
      <c r="L61" s="55" t="s">
        <v>46</v>
      </c>
      <c r="M61" s="55" t="s">
        <v>46</v>
      </c>
      <c r="N61" s="59" t="s">
        <v>47</v>
      </c>
    </row>
    <row r="62" spans="1:14" x14ac:dyDescent="0.15">
      <c r="A62" s="29" t="s">
        <v>46</v>
      </c>
      <c r="B62" s="30" t="s">
        <v>46</v>
      </c>
      <c r="C62" s="30" t="s">
        <v>46</v>
      </c>
      <c r="D62" s="30" t="s">
        <v>46</v>
      </c>
      <c r="E62" s="30" t="s">
        <v>46</v>
      </c>
      <c r="F62" s="31" t="s">
        <v>46</v>
      </c>
      <c r="G62" s="32" t="s">
        <v>46</v>
      </c>
      <c r="H62" s="33"/>
      <c r="I62" s="56" t="s">
        <v>46</v>
      </c>
      <c r="J62" s="66" t="s">
        <v>46</v>
      </c>
      <c r="K62" s="55" t="s">
        <v>46</v>
      </c>
      <c r="L62" s="55" t="s">
        <v>46</v>
      </c>
      <c r="M62" s="55" t="s">
        <v>46</v>
      </c>
      <c r="N62" s="59" t="s">
        <v>47</v>
      </c>
    </row>
    <row r="63" spans="1:14" x14ac:dyDescent="0.15">
      <c r="A63" s="35" t="s">
        <v>46</v>
      </c>
      <c r="B63" s="36" t="s">
        <v>46</v>
      </c>
      <c r="C63" s="36" t="s">
        <v>46</v>
      </c>
      <c r="D63" s="36" t="s">
        <v>46</v>
      </c>
      <c r="E63" s="36" t="s">
        <v>46</v>
      </c>
      <c r="F63" s="60" t="s">
        <v>46</v>
      </c>
      <c r="G63" s="38" t="s">
        <v>46</v>
      </c>
      <c r="H63" s="38"/>
      <c r="I63" s="61" t="s">
        <v>46</v>
      </c>
      <c r="J63" s="65" t="s">
        <v>46</v>
      </c>
      <c r="M63" s="51" t="s">
        <v>46</v>
      </c>
      <c r="N63" s="59" t="s">
        <v>47</v>
      </c>
    </row>
    <row r="64" spans="1:14" x14ac:dyDescent="0.15">
      <c r="A64" s="62" t="s">
        <v>110</v>
      </c>
      <c r="B64" s="55"/>
      <c r="C64" s="55"/>
      <c r="D64" s="55"/>
      <c r="E64" s="55"/>
      <c r="F64" s="26"/>
      <c r="G64" s="63"/>
      <c r="H64" s="28"/>
      <c r="I64" s="54" t="s">
        <v>46</v>
      </c>
      <c r="J64" s="63" t="s">
        <v>46</v>
      </c>
      <c r="K64" s="55" t="s">
        <v>111</v>
      </c>
      <c r="L64" s="55" t="s">
        <v>46</v>
      </c>
      <c r="M64" s="55" t="s">
        <v>46</v>
      </c>
      <c r="N64" s="59" t="s">
        <v>47</v>
      </c>
    </row>
    <row r="65" spans="1:14" x14ac:dyDescent="0.15">
      <c r="A65" s="29" t="s">
        <v>46</v>
      </c>
      <c r="B65" s="30" t="s">
        <v>46</v>
      </c>
      <c r="C65" s="30" t="s">
        <v>46</v>
      </c>
      <c r="D65" s="30" t="s">
        <v>46</v>
      </c>
      <c r="E65" s="30" t="s">
        <v>46</v>
      </c>
      <c r="F65" s="31" t="s">
        <v>46</v>
      </c>
      <c r="G65" s="32" t="s">
        <v>46</v>
      </c>
      <c r="H65" s="33"/>
      <c r="I65" s="56" t="s">
        <v>46</v>
      </c>
      <c r="J65" s="66" t="s">
        <v>46</v>
      </c>
      <c r="K65" s="55" t="s">
        <v>46</v>
      </c>
      <c r="L65" s="55" t="s">
        <v>46</v>
      </c>
      <c r="M65" s="55" t="s">
        <v>46</v>
      </c>
      <c r="N65" s="59" t="s">
        <v>47</v>
      </c>
    </row>
    <row r="66" spans="1:14" x14ac:dyDescent="0.15">
      <c r="A66" s="35" t="s">
        <v>46</v>
      </c>
      <c r="B66" s="36" t="s">
        <v>46</v>
      </c>
      <c r="C66" s="36" t="s">
        <v>46</v>
      </c>
      <c r="D66" s="36" t="s">
        <v>46</v>
      </c>
      <c r="E66" s="36" t="s">
        <v>46</v>
      </c>
      <c r="F66" s="60" t="s">
        <v>46</v>
      </c>
      <c r="G66" s="38" t="s">
        <v>46</v>
      </c>
      <c r="H66" s="38"/>
      <c r="I66" s="61" t="s">
        <v>46</v>
      </c>
      <c r="J66" s="65" t="s">
        <v>46</v>
      </c>
      <c r="M66" s="51" t="s">
        <v>46</v>
      </c>
      <c r="N66" s="59" t="s">
        <v>47</v>
      </c>
    </row>
    <row r="67" spans="1:14" x14ac:dyDescent="0.15">
      <c r="A67" s="62" t="s">
        <v>112</v>
      </c>
      <c r="B67" s="55"/>
      <c r="C67" s="55"/>
      <c r="D67" s="55"/>
      <c r="E67" s="55"/>
      <c r="F67" s="26"/>
      <c r="G67" s="63"/>
      <c r="H67" s="28"/>
      <c r="I67" s="54" t="s">
        <v>46</v>
      </c>
      <c r="J67" s="63" t="s">
        <v>46</v>
      </c>
      <c r="K67" s="55" t="s">
        <v>86</v>
      </c>
      <c r="L67" s="55" t="s">
        <v>46</v>
      </c>
      <c r="M67" s="55" t="s">
        <v>46</v>
      </c>
      <c r="N67" s="59" t="s">
        <v>47</v>
      </c>
    </row>
    <row r="68" spans="1:14" x14ac:dyDescent="0.15">
      <c r="A68" s="29" t="s">
        <v>46</v>
      </c>
      <c r="B68" s="30" t="s">
        <v>46</v>
      </c>
      <c r="C68" s="30" t="s">
        <v>46</v>
      </c>
      <c r="D68" s="30" t="s">
        <v>46</v>
      </c>
      <c r="E68" s="30" t="s">
        <v>46</v>
      </c>
      <c r="F68" s="31" t="s">
        <v>46</v>
      </c>
      <c r="G68" s="32" t="s">
        <v>46</v>
      </c>
      <c r="H68" s="33"/>
      <c r="I68" s="56" t="s">
        <v>46</v>
      </c>
      <c r="J68" s="66" t="s">
        <v>46</v>
      </c>
      <c r="K68" s="55" t="s">
        <v>46</v>
      </c>
      <c r="L68" s="55" t="s">
        <v>46</v>
      </c>
      <c r="M68" s="55" t="s">
        <v>46</v>
      </c>
      <c r="N68" s="59" t="s">
        <v>47</v>
      </c>
    </row>
    <row r="69" spans="1:14" x14ac:dyDescent="0.15">
      <c r="A69" s="35" t="s">
        <v>46</v>
      </c>
      <c r="B69" s="36" t="s">
        <v>46</v>
      </c>
      <c r="C69" s="36" t="s">
        <v>46</v>
      </c>
      <c r="D69" s="36" t="s">
        <v>46</v>
      </c>
      <c r="E69" s="36" t="s">
        <v>46</v>
      </c>
      <c r="F69" s="60" t="s">
        <v>46</v>
      </c>
      <c r="G69" s="38" t="s">
        <v>46</v>
      </c>
      <c r="H69" s="38"/>
      <c r="I69" s="61" t="s">
        <v>46</v>
      </c>
      <c r="J69" s="65" t="s">
        <v>46</v>
      </c>
      <c r="M69" s="51" t="s">
        <v>46</v>
      </c>
      <c r="N69" s="59" t="s">
        <v>47</v>
      </c>
    </row>
    <row r="70" spans="1:14" x14ac:dyDescent="0.15">
      <c r="A70" s="62"/>
      <c r="B70" s="55" t="s">
        <v>112</v>
      </c>
      <c r="C70" s="55"/>
      <c r="D70" s="55"/>
      <c r="E70" s="55"/>
      <c r="F70" s="26"/>
      <c r="G70" s="63"/>
      <c r="H70" s="28"/>
      <c r="I70" s="54" t="s">
        <v>46</v>
      </c>
      <c r="J70" s="63" t="s">
        <v>46</v>
      </c>
      <c r="K70" s="55" t="s">
        <v>86</v>
      </c>
      <c r="L70" s="55" t="s">
        <v>46</v>
      </c>
      <c r="M70" s="55" t="s">
        <v>46</v>
      </c>
      <c r="N70" s="59" t="s">
        <v>47</v>
      </c>
    </row>
    <row r="71" spans="1:14" x14ac:dyDescent="0.15">
      <c r="A71" s="29" t="s">
        <v>46</v>
      </c>
      <c r="B71" s="30" t="s">
        <v>46</v>
      </c>
      <c r="C71" s="30" t="s">
        <v>46</v>
      </c>
      <c r="D71" s="30" t="s">
        <v>46</v>
      </c>
      <c r="E71" s="30" t="s">
        <v>46</v>
      </c>
      <c r="F71" s="31" t="s">
        <v>46</v>
      </c>
      <c r="G71" s="32" t="s">
        <v>46</v>
      </c>
      <c r="H71" s="33"/>
      <c r="I71" s="56" t="s">
        <v>46</v>
      </c>
      <c r="J71" s="66" t="s">
        <v>46</v>
      </c>
      <c r="K71" s="55" t="s">
        <v>46</v>
      </c>
      <c r="L71" s="55" t="s">
        <v>46</v>
      </c>
      <c r="M71" s="55" t="s">
        <v>46</v>
      </c>
      <c r="N71" s="59" t="s">
        <v>47</v>
      </c>
    </row>
    <row r="72" spans="1:14" x14ac:dyDescent="0.15">
      <c r="A72" s="35" t="s">
        <v>46</v>
      </c>
      <c r="B72" s="36" t="s">
        <v>46</v>
      </c>
      <c r="C72" s="36" t="s">
        <v>46</v>
      </c>
      <c r="D72" s="36" t="s">
        <v>46</v>
      </c>
      <c r="E72" s="36" t="s">
        <v>46</v>
      </c>
      <c r="F72" s="60" t="s">
        <v>46</v>
      </c>
      <c r="G72" s="38" t="s">
        <v>46</v>
      </c>
      <c r="H72" s="38"/>
      <c r="I72" s="61" t="s">
        <v>46</v>
      </c>
      <c r="J72" s="68" t="s">
        <v>46</v>
      </c>
      <c r="M72" s="51" t="s">
        <v>46</v>
      </c>
      <c r="N72" s="59" t="s">
        <v>47</v>
      </c>
    </row>
    <row r="73" spans="1:14" x14ac:dyDescent="0.15">
      <c r="A73" s="62"/>
      <c r="B73" s="55"/>
      <c r="C73" s="55" t="s">
        <v>112</v>
      </c>
      <c r="D73" s="55"/>
      <c r="E73" s="55"/>
      <c r="F73" s="26">
        <v>1</v>
      </c>
      <c r="G73" s="63" t="s">
        <v>52</v>
      </c>
      <c r="H73" s="67"/>
      <c r="I73" s="54" t="str">
        <f>IF(H73="","",ROUNDDOWN(F73*H73,0))</f>
        <v/>
      </c>
      <c r="J73" s="69" t="s">
        <v>46</v>
      </c>
      <c r="K73" s="55" t="s">
        <v>86</v>
      </c>
      <c r="L73" s="55" t="s">
        <v>46</v>
      </c>
      <c r="M73" s="55" t="s">
        <v>46</v>
      </c>
      <c r="N73" s="59" t="s">
        <v>47</v>
      </c>
    </row>
    <row r="74" spans="1:14" x14ac:dyDescent="0.15">
      <c r="A74" s="29" t="s">
        <v>46</v>
      </c>
      <c r="B74" s="30" t="s">
        <v>46</v>
      </c>
      <c r="C74" s="30" t="s">
        <v>46</v>
      </c>
      <c r="D74" s="30" t="s">
        <v>46</v>
      </c>
      <c r="E74" s="30" t="s">
        <v>46</v>
      </c>
      <c r="F74" s="31" t="s">
        <v>46</v>
      </c>
      <c r="G74" s="32" t="s">
        <v>46</v>
      </c>
      <c r="H74" s="33"/>
      <c r="I74" s="56" t="s">
        <v>46</v>
      </c>
      <c r="J74" s="70" t="s">
        <v>46</v>
      </c>
      <c r="K74" s="55" t="s">
        <v>46</v>
      </c>
      <c r="L74" s="55" t="s">
        <v>46</v>
      </c>
      <c r="M74" s="55" t="s">
        <v>46</v>
      </c>
      <c r="N74" s="59" t="s">
        <v>47</v>
      </c>
    </row>
    <row r="75" spans="1:14" x14ac:dyDescent="0.15">
      <c r="A75" s="35" t="s">
        <v>46</v>
      </c>
      <c r="B75" s="36" t="s">
        <v>46</v>
      </c>
      <c r="C75" s="36" t="s">
        <v>46</v>
      </c>
      <c r="D75" s="36" t="s">
        <v>46</v>
      </c>
      <c r="E75" s="36" t="s">
        <v>46</v>
      </c>
      <c r="F75" s="60" t="s">
        <v>46</v>
      </c>
      <c r="G75" s="38" t="s">
        <v>46</v>
      </c>
      <c r="H75" s="38"/>
      <c r="I75" s="61" t="s">
        <v>46</v>
      </c>
      <c r="J75" s="65" t="s">
        <v>46</v>
      </c>
      <c r="M75" s="51" t="s">
        <v>46</v>
      </c>
      <c r="N75" s="59" t="s">
        <v>47</v>
      </c>
    </row>
    <row r="76" spans="1:14" x14ac:dyDescent="0.15">
      <c r="A76" s="62" t="s">
        <v>113</v>
      </c>
      <c r="B76" s="55"/>
      <c r="C76" s="55"/>
      <c r="D76" s="55"/>
      <c r="E76" s="55"/>
      <c r="F76" s="26"/>
      <c r="G76" s="63"/>
      <c r="H76" s="28"/>
      <c r="I76" s="54" t="s">
        <v>46</v>
      </c>
      <c r="J76" s="63" t="s">
        <v>46</v>
      </c>
      <c r="K76" s="55" t="s">
        <v>86</v>
      </c>
      <c r="L76" s="55" t="s">
        <v>46</v>
      </c>
      <c r="M76" s="55" t="s">
        <v>46</v>
      </c>
      <c r="N76" s="59" t="s">
        <v>47</v>
      </c>
    </row>
    <row r="77" spans="1:14" x14ac:dyDescent="0.15">
      <c r="A77" s="29" t="s">
        <v>46</v>
      </c>
      <c r="B77" s="30" t="s">
        <v>46</v>
      </c>
      <c r="C77" s="30" t="s">
        <v>46</v>
      </c>
      <c r="D77" s="30" t="s">
        <v>46</v>
      </c>
      <c r="E77" s="30" t="s">
        <v>46</v>
      </c>
      <c r="F77" s="31" t="s">
        <v>46</v>
      </c>
      <c r="G77" s="32" t="s">
        <v>46</v>
      </c>
      <c r="H77" s="33"/>
      <c r="I77" s="56" t="s">
        <v>46</v>
      </c>
      <c r="J77" s="66" t="s">
        <v>46</v>
      </c>
      <c r="K77" s="55" t="s">
        <v>46</v>
      </c>
      <c r="L77" s="55" t="s">
        <v>46</v>
      </c>
      <c r="M77" s="55" t="s">
        <v>46</v>
      </c>
      <c r="N77" s="59" t="s">
        <v>47</v>
      </c>
    </row>
    <row r="78" spans="1:14" x14ac:dyDescent="0.15">
      <c r="A78" s="35" t="s">
        <v>46</v>
      </c>
      <c r="B78" s="36" t="s">
        <v>46</v>
      </c>
      <c r="C78" s="36" t="s">
        <v>46</v>
      </c>
      <c r="D78" s="36" t="s">
        <v>46</v>
      </c>
      <c r="E78" s="36" t="s">
        <v>46</v>
      </c>
      <c r="F78" s="60" t="s">
        <v>46</v>
      </c>
      <c r="G78" s="38" t="s">
        <v>46</v>
      </c>
      <c r="H78" s="38"/>
      <c r="I78" s="61" t="s">
        <v>46</v>
      </c>
      <c r="J78" s="68" t="s">
        <v>46</v>
      </c>
      <c r="M78" s="51" t="s">
        <v>46</v>
      </c>
      <c r="N78" s="59" t="s">
        <v>47</v>
      </c>
    </row>
    <row r="79" spans="1:14" x14ac:dyDescent="0.15">
      <c r="A79" s="62"/>
      <c r="B79" s="55" t="s">
        <v>114</v>
      </c>
      <c r="C79" s="55"/>
      <c r="D79" s="55"/>
      <c r="E79" s="55"/>
      <c r="F79" s="26"/>
      <c r="G79" s="63"/>
      <c r="H79" s="67"/>
      <c r="I79" s="54" t="str">
        <f>IF(H79="","",H79)</f>
        <v/>
      </c>
      <c r="J79" s="69" t="s">
        <v>46</v>
      </c>
      <c r="K79" s="55" t="s">
        <v>115</v>
      </c>
      <c r="L79" s="55" t="s">
        <v>46</v>
      </c>
      <c r="M79" s="55" t="s">
        <v>46</v>
      </c>
      <c r="N79" s="59" t="s">
        <v>47</v>
      </c>
    </row>
    <row r="80" spans="1:14" x14ac:dyDescent="0.15">
      <c r="A80" s="29" t="s">
        <v>46</v>
      </c>
      <c r="B80" s="30" t="s">
        <v>46</v>
      </c>
      <c r="C80" s="30" t="s">
        <v>46</v>
      </c>
      <c r="D80" s="30" t="s">
        <v>46</v>
      </c>
      <c r="E80" s="30" t="s">
        <v>46</v>
      </c>
      <c r="F80" s="31" t="s">
        <v>46</v>
      </c>
      <c r="G80" s="32" t="s">
        <v>46</v>
      </c>
      <c r="H80" s="33"/>
      <c r="I80" s="56" t="s">
        <v>46</v>
      </c>
      <c r="J80" s="70" t="s">
        <v>46</v>
      </c>
      <c r="K80" s="55" t="s">
        <v>46</v>
      </c>
      <c r="L80" s="55" t="s">
        <v>46</v>
      </c>
      <c r="M80" s="55" t="s">
        <v>46</v>
      </c>
      <c r="N80" s="59" t="s">
        <v>47</v>
      </c>
    </row>
    <row r="81" spans="1:14" x14ac:dyDescent="0.15">
      <c r="A81" s="35" t="s">
        <v>46</v>
      </c>
      <c r="B81" s="36" t="s">
        <v>46</v>
      </c>
      <c r="C81" s="36" t="s">
        <v>46</v>
      </c>
      <c r="D81" s="36" t="s">
        <v>46</v>
      </c>
      <c r="E81" s="36" t="s">
        <v>46</v>
      </c>
      <c r="F81" s="60" t="s">
        <v>46</v>
      </c>
      <c r="G81" s="38" t="s">
        <v>46</v>
      </c>
      <c r="H81" s="38"/>
      <c r="I81" s="61" t="s">
        <v>46</v>
      </c>
      <c r="J81" s="65" t="s">
        <v>46</v>
      </c>
      <c r="M81" s="51" t="s">
        <v>46</v>
      </c>
      <c r="N81" s="59" t="s">
        <v>47</v>
      </c>
    </row>
    <row r="82" spans="1:14" x14ac:dyDescent="0.15">
      <c r="A82" s="62" t="s">
        <v>116</v>
      </c>
      <c r="B82" s="55"/>
      <c r="C82" s="55"/>
      <c r="D82" s="55"/>
      <c r="E82" s="55"/>
      <c r="F82" s="26"/>
      <c r="G82" s="63"/>
      <c r="H82" s="28"/>
      <c r="I82" s="54" t="s">
        <v>46</v>
      </c>
      <c r="J82" s="63" t="s">
        <v>46</v>
      </c>
      <c r="K82" s="55" t="s">
        <v>117</v>
      </c>
      <c r="L82" s="55" t="s">
        <v>46</v>
      </c>
      <c r="M82" s="55" t="s">
        <v>46</v>
      </c>
      <c r="N82" s="59" t="s">
        <v>47</v>
      </c>
    </row>
    <row r="83" spans="1:14" x14ac:dyDescent="0.15">
      <c r="A83" s="29" t="s">
        <v>46</v>
      </c>
      <c r="B83" s="30" t="s">
        <v>46</v>
      </c>
      <c r="C83" s="30" t="s">
        <v>46</v>
      </c>
      <c r="D83" s="30" t="s">
        <v>46</v>
      </c>
      <c r="E83" s="30" t="s">
        <v>46</v>
      </c>
      <c r="F83" s="31" t="s">
        <v>46</v>
      </c>
      <c r="G83" s="32" t="s">
        <v>46</v>
      </c>
      <c r="H83" s="33"/>
      <c r="I83" s="56" t="s">
        <v>46</v>
      </c>
      <c r="J83" s="66" t="s">
        <v>46</v>
      </c>
      <c r="K83" s="55" t="s">
        <v>46</v>
      </c>
      <c r="L83" s="55" t="s">
        <v>46</v>
      </c>
      <c r="M83" s="55" t="s">
        <v>46</v>
      </c>
      <c r="N83" s="59" t="s">
        <v>47</v>
      </c>
    </row>
    <row r="84" spans="1:14" x14ac:dyDescent="0.15">
      <c r="A84" s="35" t="s">
        <v>46</v>
      </c>
      <c r="B84" s="36" t="s">
        <v>46</v>
      </c>
      <c r="C84" s="36" t="s">
        <v>46</v>
      </c>
      <c r="D84" s="36" t="s">
        <v>46</v>
      </c>
      <c r="E84" s="36" t="s">
        <v>46</v>
      </c>
      <c r="F84" s="60" t="s">
        <v>46</v>
      </c>
      <c r="G84" s="38" t="s">
        <v>46</v>
      </c>
      <c r="H84" s="38"/>
      <c r="I84" s="61" t="s">
        <v>46</v>
      </c>
      <c r="J84" s="65" t="s">
        <v>46</v>
      </c>
      <c r="M84" s="51" t="s">
        <v>46</v>
      </c>
      <c r="N84" s="59" t="s">
        <v>47</v>
      </c>
    </row>
    <row r="85" spans="1:14" x14ac:dyDescent="0.15">
      <c r="A85" s="62" t="s">
        <v>118</v>
      </c>
      <c r="B85" s="55"/>
      <c r="C85" s="55"/>
      <c r="D85" s="55"/>
      <c r="E85" s="55"/>
      <c r="F85" s="26"/>
      <c r="G85" s="63"/>
      <c r="H85" s="28"/>
      <c r="I85" s="54" t="s">
        <v>46</v>
      </c>
      <c r="J85" s="63" t="s">
        <v>46</v>
      </c>
      <c r="K85" s="55" t="s">
        <v>119</v>
      </c>
      <c r="L85" s="55" t="s">
        <v>46</v>
      </c>
      <c r="M85" s="55" t="s">
        <v>46</v>
      </c>
      <c r="N85" s="59" t="s">
        <v>47</v>
      </c>
    </row>
    <row r="86" spans="1:14" x14ac:dyDescent="0.15">
      <c r="A86" s="29" t="s">
        <v>46</v>
      </c>
      <c r="B86" s="30" t="s">
        <v>46</v>
      </c>
      <c r="C86" s="30" t="s">
        <v>46</v>
      </c>
      <c r="D86" s="30" t="s">
        <v>46</v>
      </c>
      <c r="E86" s="30" t="s">
        <v>46</v>
      </c>
      <c r="F86" s="31" t="s">
        <v>46</v>
      </c>
      <c r="G86" s="32" t="s">
        <v>46</v>
      </c>
      <c r="H86" s="33"/>
      <c r="I86" s="56" t="s">
        <v>46</v>
      </c>
      <c r="J86" s="66" t="s">
        <v>46</v>
      </c>
      <c r="K86" s="55" t="s">
        <v>46</v>
      </c>
      <c r="L86" s="55" t="s">
        <v>46</v>
      </c>
      <c r="M86" s="55" t="s">
        <v>46</v>
      </c>
      <c r="N86" s="59" t="s">
        <v>47</v>
      </c>
    </row>
    <row r="87" spans="1:14" x14ac:dyDescent="0.15">
      <c r="A87" s="35" t="s">
        <v>46</v>
      </c>
      <c r="B87" s="36" t="s">
        <v>46</v>
      </c>
      <c r="C87" s="36" t="s">
        <v>46</v>
      </c>
      <c r="D87" s="36" t="s">
        <v>46</v>
      </c>
      <c r="E87" s="36" t="s">
        <v>46</v>
      </c>
      <c r="F87" s="60" t="s">
        <v>46</v>
      </c>
      <c r="G87" s="38" t="s">
        <v>46</v>
      </c>
      <c r="H87" s="38"/>
      <c r="I87" s="61" t="s">
        <v>46</v>
      </c>
      <c r="J87" s="65" t="s">
        <v>46</v>
      </c>
      <c r="M87" s="51" t="s">
        <v>46</v>
      </c>
      <c r="N87" s="59" t="s">
        <v>47</v>
      </c>
    </row>
    <row r="88" spans="1:14" x14ac:dyDescent="0.15">
      <c r="A88" s="62" t="s">
        <v>177</v>
      </c>
      <c r="B88" s="55"/>
      <c r="C88" s="55"/>
      <c r="D88" s="55"/>
      <c r="E88" s="55"/>
      <c r="F88" s="26"/>
      <c r="G88" s="63"/>
      <c r="H88" s="28"/>
      <c r="I88" s="54" t="s">
        <v>46</v>
      </c>
      <c r="J88" s="63" t="s">
        <v>46</v>
      </c>
      <c r="K88" s="55" t="s">
        <v>178</v>
      </c>
      <c r="L88" s="55" t="s">
        <v>46</v>
      </c>
      <c r="M88" s="55" t="s">
        <v>46</v>
      </c>
      <c r="N88" s="59" t="s">
        <v>47</v>
      </c>
    </row>
    <row r="89" spans="1:14" x14ac:dyDescent="0.15">
      <c r="A89" s="29" t="s">
        <v>46</v>
      </c>
      <c r="B89" s="30" t="s">
        <v>46</v>
      </c>
      <c r="C89" s="30" t="s">
        <v>46</v>
      </c>
      <c r="D89" s="30" t="s">
        <v>46</v>
      </c>
      <c r="E89" s="30" t="s">
        <v>46</v>
      </c>
      <c r="F89" s="31" t="s">
        <v>46</v>
      </c>
      <c r="G89" s="32" t="s">
        <v>46</v>
      </c>
      <c r="H89" s="33"/>
      <c r="I89" s="56" t="s">
        <v>46</v>
      </c>
      <c r="J89" s="66" t="s">
        <v>46</v>
      </c>
      <c r="K89" s="55" t="s">
        <v>46</v>
      </c>
      <c r="L89" s="55" t="s">
        <v>46</v>
      </c>
      <c r="M89" s="55" t="s">
        <v>46</v>
      </c>
      <c r="N89" s="59" t="s">
        <v>47</v>
      </c>
    </row>
    <row r="90" spans="1:14" x14ac:dyDescent="0.15">
      <c r="A90" s="35" t="s">
        <v>46</v>
      </c>
      <c r="B90" s="36" t="s">
        <v>46</v>
      </c>
      <c r="C90" s="36" t="s">
        <v>46</v>
      </c>
      <c r="D90" s="36" t="s">
        <v>46</v>
      </c>
      <c r="E90" s="36" t="s">
        <v>46</v>
      </c>
      <c r="F90" s="60" t="s">
        <v>46</v>
      </c>
      <c r="G90" s="38" t="s">
        <v>46</v>
      </c>
      <c r="H90" s="38"/>
      <c r="I90" s="61" t="s">
        <v>46</v>
      </c>
      <c r="J90" s="65" t="s">
        <v>46</v>
      </c>
      <c r="M90" s="51" t="s">
        <v>46</v>
      </c>
      <c r="N90" s="59" t="s">
        <v>47</v>
      </c>
    </row>
    <row r="91" spans="1:14" x14ac:dyDescent="0.15">
      <c r="A91" s="62"/>
      <c r="B91" s="55" t="s">
        <v>177</v>
      </c>
      <c r="C91" s="55"/>
      <c r="D91" s="55"/>
      <c r="E91" s="55"/>
      <c r="F91" s="26"/>
      <c r="G91" s="63"/>
      <c r="H91" s="28"/>
      <c r="I91" s="54" t="s">
        <v>46</v>
      </c>
      <c r="J91" s="63" t="s">
        <v>46</v>
      </c>
      <c r="K91" s="55" t="s">
        <v>178</v>
      </c>
      <c r="L91" s="55" t="s">
        <v>46</v>
      </c>
      <c r="M91" s="55" t="s">
        <v>46</v>
      </c>
      <c r="N91" s="59" t="s">
        <v>47</v>
      </c>
    </row>
    <row r="92" spans="1:14" x14ac:dyDescent="0.15">
      <c r="A92" s="29" t="s">
        <v>46</v>
      </c>
      <c r="B92" s="30" t="s">
        <v>46</v>
      </c>
      <c r="C92" s="30" t="s">
        <v>46</v>
      </c>
      <c r="D92" s="30" t="s">
        <v>46</v>
      </c>
      <c r="E92" s="30" t="s">
        <v>46</v>
      </c>
      <c r="F92" s="31" t="s">
        <v>46</v>
      </c>
      <c r="G92" s="32" t="s">
        <v>46</v>
      </c>
      <c r="H92" s="33"/>
      <c r="I92" s="56" t="s">
        <v>46</v>
      </c>
      <c r="J92" s="66" t="s">
        <v>46</v>
      </c>
      <c r="K92" s="55" t="s">
        <v>46</v>
      </c>
      <c r="L92" s="55" t="s">
        <v>46</v>
      </c>
      <c r="M92" s="55" t="s">
        <v>46</v>
      </c>
      <c r="N92" s="59" t="s">
        <v>47</v>
      </c>
    </row>
    <row r="93" spans="1:14" x14ac:dyDescent="0.15">
      <c r="A93" s="35" t="s">
        <v>46</v>
      </c>
      <c r="B93" s="36" t="s">
        <v>46</v>
      </c>
      <c r="C93" s="36" t="s">
        <v>46</v>
      </c>
      <c r="D93" s="36" t="s">
        <v>46</v>
      </c>
      <c r="E93" s="36" t="s">
        <v>46</v>
      </c>
      <c r="F93" s="60" t="s">
        <v>46</v>
      </c>
      <c r="G93" s="38" t="s">
        <v>46</v>
      </c>
      <c r="H93" s="38"/>
      <c r="I93" s="61" t="s">
        <v>46</v>
      </c>
      <c r="J93" s="68" t="s">
        <v>46</v>
      </c>
      <c r="M93" s="51" t="s">
        <v>46</v>
      </c>
      <c r="N93" s="59" t="s">
        <v>47</v>
      </c>
    </row>
    <row r="94" spans="1:14" x14ac:dyDescent="0.15">
      <c r="A94" s="62"/>
      <c r="B94" s="55"/>
      <c r="C94" s="55" t="s">
        <v>177</v>
      </c>
      <c r="D94" s="55"/>
      <c r="E94" s="55"/>
      <c r="F94" s="26">
        <v>1</v>
      </c>
      <c r="G94" s="63" t="s">
        <v>52</v>
      </c>
      <c r="H94" s="67"/>
      <c r="I94" s="54" t="str">
        <f>IF(H94="","",ROUNDDOWN(F94*H94,0))</f>
        <v/>
      </c>
      <c r="J94" s="69" t="s">
        <v>46</v>
      </c>
      <c r="K94" s="55" t="s">
        <v>178</v>
      </c>
      <c r="L94" s="55" t="s">
        <v>46</v>
      </c>
      <c r="M94" s="55" t="s">
        <v>46</v>
      </c>
      <c r="N94" s="59" t="s">
        <v>47</v>
      </c>
    </row>
    <row r="95" spans="1:14" x14ac:dyDescent="0.15">
      <c r="A95" s="29" t="s">
        <v>46</v>
      </c>
      <c r="B95" s="30" t="s">
        <v>46</v>
      </c>
      <c r="C95" s="30" t="s">
        <v>46</v>
      </c>
      <c r="D95" s="30" t="s">
        <v>46</v>
      </c>
      <c r="E95" s="30" t="s">
        <v>46</v>
      </c>
      <c r="F95" s="31" t="s">
        <v>46</v>
      </c>
      <c r="G95" s="32" t="s">
        <v>46</v>
      </c>
      <c r="H95" s="33"/>
      <c r="I95" s="56" t="s">
        <v>46</v>
      </c>
      <c r="J95" s="70" t="s">
        <v>46</v>
      </c>
      <c r="K95" s="55" t="s">
        <v>46</v>
      </c>
      <c r="L95" s="55" t="s">
        <v>46</v>
      </c>
      <c r="M95" s="55" t="s">
        <v>46</v>
      </c>
      <c r="N95" s="59" t="s">
        <v>47</v>
      </c>
    </row>
    <row r="96" spans="1:14" x14ac:dyDescent="0.15">
      <c r="A96" s="35" t="s">
        <v>46</v>
      </c>
      <c r="B96" s="36" t="s">
        <v>46</v>
      </c>
      <c r="C96" s="36" t="s">
        <v>46</v>
      </c>
      <c r="D96" s="36" t="s">
        <v>46</v>
      </c>
      <c r="E96" s="36" t="s">
        <v>46</v>
      </c>
      <c r="F96" s="60" t="s">
        <v>46</v>
      </c>
      <c r="G96" s="38" t="s">
        <v>46</v>
      </c>
      <c r="H96" s="38"/>
      <c r="I96" s="61" t="s">
        <v>46</v>
      </c>
      <c r="J96" s="65" t="s">
        <v>46</v>
      </c>
      <c r="M96" s="51" t="s">
        <v>46</v>
      </c>
      <c r="N96" s="59" t="s">
        <v>47</v>
      </c>
    </row>
    <row r="97" spans="1:14" x14ac:dyDescent="0.15">
      <c r="A97" s="62" t="s">
        <v>179</v>
      </c>
      <c r="B97" s="55"/>
      <c r="C97" s="55"/>
      <c r="D97" s="55"/>
      <c r="E97" s="55"/>
      <c r="F97" s="26"/>
      <c r="G97" s="63"/>
      <c r="H97" s="28"/>
      <c r="I97" s="54" t="s">
        <v>46</v>
      </c>
      <c r="J97" s="63" t="s">
        <v>46</v>
      </c>
      <c r="K97" s="55" t="s">
        <v>178</v>
      </c>
      <c r="L97" s="55" t="s">
        <v>46</v>
      </c>
      <c r="M97" s="55" t="s">
        <v>46</v>
      </c>
      <c r="N97" s="59" t="s">
        <v>47</v>
      </c>
    </row>
    <row r="98" spans="1:14" x14ac:dyDescent="0.15">
      <c r="A98" s="29" t="s">
        <v>46</v>
      </c>
      <c r="B98" s="30" t="s">
        <v>46</v>
      </c>
      <c r="C98" s="30" t="s">
        <v>46</v>
      </c>
      <c r="D98" s="30" t="s">
        <v>46</v>
      </c>
      <c r="E98" s="30" t="s">
        <v>46</v>
      </c>
      <c r="F98" s="31" t="s">
        <v>46</v>
      </c>
      <c r="G98" s="32" t="s">
        <v>46</v>
      </c>
      <c r="H98" s="33"/>
      <c r="I98" s="56" t="s">
        <v>46</v>
      </c>
      <c r="J98" s="66" t="s">
        <v>46</v>
      </c>
      <c r="K98" s="55" t="s">
        <v>46</v>
      </c>
      <c r="L98" s="55" t="s">
        <v>46</v>
      </c>
      <c r="M98" s="55" t="s">
        <v>46</v>
      </c>
      <c r="N98" s="59" t="s">
        <v>47</v>
      </c>
    </row>
    <row r="99" spans="1:14" x14ac:dyDescent="0.15">
      <c r="A99" s="35" t="s">
        <v>46</v>
      </c>
      <c r="B99" s="36" t="s">
        <v>46</v>
      </c>
      <c r="C99" s="36" t="s">
        <v>46</v>
      </c>
      <c r="D99" s="36" t="s">
        <v>46</v>
      </c>
      <c r="E99" s="36" t="s">
        <v>46</v>
      </c>
      <c r="F99" s="60" t="s">
        <v>46</v>
      </c>
      <c r="G99" s="38" t="s">
        <v>46</v>
      </c>
      <c r="H99" s="38"/>
      <c r="I99" s="61" t="s">
        <v>46</v>
      </c>
      <c r="J99" s="68" t="s">
        <v>46</v>
      </c>
      <c r="M99" s="51" t="s">
        <v>46</v>
      </c>
      <c r="N99" s="59" t="s">
        <v>47</v>
      </c>
    </row>
    <row r="100" spans="1:14" x14ac:dyDescent="0.15">
      <c r="A100" s="62"/>
      <c r="B100" s="55" t="s">
        <v>120</v>
      </c>
      <c r="C100" s="55"/>
      <c r="D100" s="55"/>
      <c r="E100" s="55"/>
      <c r="F100" s="26"/>
      <c r="G100" s="63"/>
      <c r="H100" s="67"/>
      <c r="I100" s="54" t="str">
        <f>IF(H100="","",H100)</f>
        <v/>
      </c>
      <c r="J100" s="69" t="s">
        <v>46</v>
      </c>
      <c r="K100" s="55" t="s">
        <v>121</v>
      </c>
      <c r="L100" s="55" t="s">
        <v>46</v>
      </c>
      <c r="M100" s="55" t="s">
        <v>46</v>
      </c>
      <c r="N100" s="59" t="s">
        <v>47</v>
      </c>
    </row>
    <row r="101" spans="1:14" x14ac:dyDescent="0.15">
      <c r="A101" s="29" t="s">
        <v>46</v>
      </c>
      <c r="B101" s="30" t="s">
        <v>46</v>
      </c>
      <c r="C101" s="30" t="s">
        <v>46</v>
      </c>
      <c r="D101" s="30" t="s">
        <v>46</v>
      </c>
      <c r="E101" s="30" t="s">
        <v>46</v>
      </c>
      <c r="F101" s="31" t="s">
        <v>46</v>
      </c>
      <c r="G101" s="32" t="s">
        <v>46</v>
      </c>
      <c r="H101" s="33"/>
      <c r="I101" s="56" t="s">
        <v>46</v>
      </c>
      <c r="J101" s="70" t="s">
        <v>46</v>
      </c>
      <c r="K101" s="55" t="s">
        <v>46</v>
      </c>
      <c r="L101" s="55" t="s">
        <v>46</v>
      </c>
      <c r="M101" s="55" t="s">
        <v>46</v>
      </c>
      <c r="N101" s="59" t="s">
        <v>47</v>
      </c>
    </row>
    <row r="102" spans="1:14" x14ac:dyDescent="0.15">
      <c r="A102" s="35" t="s">
        <v>46</v>
      </c>
      <c r="B102" s="36" t="s">
        <v>46</v>
      </c>
      <c r="C102" s="36" t="s">
        <v>46</v>
      </c>
      <c r="D102" s="36" t="s">
        <v>46</v>
      </c>
      <c r="E102" s="36" t="s">
        <v>46</v>
      </c>
      <c r="F102" s="60" t="s">
        <v>46</v>
      </c>
      <c r="G102" s="38" t="s">
        <v>46</v>
      </c>
      <c r="H102" s="38"/>
      <c r="I102" s="61" t="s">
        <v>46</v>
      </c>
      <c r="J102" s="65" t="s">
        <v>46</v>
      </c>
      <c r="M102" s="51" t="s">
        <v>46</v>
      </c>
      <c r="N102" s="59" t="s">
        <v>47</v>
      </c>
    </row>
    <row r="103" spans="1:14" x14ac:dyDescent="0.15">
      <c r="A103" s="62" t="s">
        <v>122</v>
      </c>
      <c r="B103" s="55"/>
      <c r="C103" s="55"/>
      <c r="D103" s="55"/>
      <c r="E103" s="55"/>
      <c r="F103" s="26"/>
      <c r="G103" s="63"/>
      <c r="H103" s="28"/>
      <c r="I103" s="54" t="s">
        <v>46</v>
      </c>
      <c r="J103" s="63" t="s">
        <v>46</v>
      </c>
      <c r="K103" s="55" t="s">
        <v>123</v>
      </c>
      <c r="L103" s="55" t="s">
        <v>46</v>
      </c>
      <c r="M103" s="55" t="s">
        <v>46</v>
      </c>
      <c r="N103" s="59" t="s">
        <v>47</v>
      </c>
    </row>
    <row r="104" spans="1:14" x14ac:dyDescent="0.15">
      <c r="A104" s="29" t="s">
        <v>46</v>
      </c>
      <c r="B104" s="30" t="s">
        <v>46</v>
      </c>
      <c r="C104" s="30" t="s">
        <v>46</v>
      </c>
      <c r="D104" s="30" t="s">
        <v>46</v>
      </c>
      <c r="E104" s="30" t="s">
        <v>46</v>
      </c>
      <c r="F104" s="31" t="s">
        <v>46</v>
      </c>
      <c r="G104" s="32" t="s">
        <v>46</v>
      </c>
      <c r="H104" s="33"/>
      <c r="I104" s="56" t="s">
        <v>46</v>
      </c>
      <c r="J104" s="66" t="s">
        <v>46</v>
      </c>
      <c r="K104" s="55" t="s">
        <v>46</v>
      </c>
      <c r="L104" s="55" t="s">
        <v>46</v>
      </c>
      <c r="M104" s="55" t="s">
        <v>46</v>
      </c>
      <c r="N104" s="59" t="s">
        <v>47</v>
      </c>
    </row>
    <row r="105" spans="1:14" x14ac:dyDescent="0.15">
      <c r="A105" s="35" t="s">
        <v>46</v>
      </c>
      <c r="B105" s="36" t="s">
        <v>46</v>
      </c>
      <c r="C105" s="36" t="s">
        <v>46</v>
      </c>
      <c r="D105" s="36" t="s">
        <v>46</v>
      </c>
      <c r="E105" s="36" t="s">
        <v>46</v>
      </c>
      <c r="F105" s="60" t="s">
        <v>46</v>
      </c>
      <c r="G105" s="38" t="s">
        <v>46</v>
      </c>
      <c r="H105" s="38"/>
      <c r="I105" s="61" t="s">
        <v>46</v>
      </c>
      <c r="J105" s="65" t="s">
        <v>46</v>
      </c>
      <c r="M105" s="51" t="s">
        <v>46</v>
      </c>
      <c r="N105" s="59" t="s">
        <v>47</v>
      </c>
    </row>
    <row r="106" spans="1:14" x14ac:dyDescent="0.15">
      <c r="A106" s="62" t="s">
        <v>124</v>
      </c>
      <c r="B106" s="55"/>
      <c r="C106" s="55"/>
      <c r="D106" s="55"/>
      <c r="E106" s="55"/>
      <c r="F106" s="26"/>
      <c r="G106" s="63"/>
      <c r="H106" s="28"/>
      <c r="I106" s="54">
        <f>SUM(I27:I105)</f>
        <v>0</v>
      </c>
      <c r="J106" s="63" t="s">
        <v>46</v>
      </c>
      <c r="K106" s="55" t="s">
        <v>125</v>
      </c>
      <c r="L106" s="55" t="s">
        <v>46</v>
      </c>
      <c r="M106" s="55" t="s">
        <v>46</v>
      </c>
      <c r="N106" s="59" t="s">
        <v>47</v>
      </c>
    </row>
    <row r="107" spans="1:14" x14ac:dyDescent="0.15">
      <c r="A107" s="29" t="s">
        <v>46</v>
      </c>
      <c r="B107" s="30" t="s">
        <v>46</v>
      </c>
      <c r="C107" s="30" t="s">
        <v>46</v>
      </c>
      <c r="D107" s="30" t="s">
        <v>46</v>
      </c>
      <c r="E107" s="30" t="s">
        <v>46</v>
      </c>
      <c r="F107" s="31" t="s">
        <v>46</v>
      </c>
      <c r="G107" s="32" t="s">
        <v>46</v>
      </c>
      <c r="H107" s="33"/>
      <c r="I107" s="56" t="s">
        <v>46</v>
      </c>
      <c r="J107" s="66" t="s">
        <v>46</v>
      </c>
      <c r="K107" s="55" t="s">
        <v>46</v>
      </c>
      <c r="L107" s="55" t="s">
        <v>46</v>
      </c>
      <c r="M107" s="55" t="s">
        <v>46</v>
      </c>
      <c r="N107" s="59" t="s">
        <v>47</v>
      </c>
    </row>
    <row r="108" spans="1:14" x14ac:dyDescent="0.15">
      <c r="A108" s="35" t="s">
        <v>46</v>
      </c>
      <c r="B108" s="36" t="s">
        <v>46</v>
      </c>
      <c r="C108" s="36" t="s">
        <v>46</v>
      </c>
      <c r="D108" s="36" t="s">
        <v>46</v>
      </c>
      <c r="E108" s="36" t="s">
        <v>46</v>
      </c>
      <c r="F108" s="60" t="s">
        <v>46</v>
      </c>
      <c r="G108" s="38" t="s">
        <v>46</v>
      </c>
      <c r="H108" s="38"/>
      <c r="I108" s="61" t="s">
        <v>46</v>
      </c>
      <c r="J108" s="74" t="s">
        <v>168</v>
      </c>
      <c r="M108" s="51" t="s">
        <v>46</v>
      </c>
      <c r="N108" s="59" t="s">
        <v>47</v>
      </c>
    </row>
    <row r="109" spans="1:14" x14ac:dyDescent="0.15">
      <c r="A109" s="62"/>
      <c r="B109" s="55" t="s">
        <v>78</v>
      </c>
      <c r="C109" s="55"/>
      <c r="D109" s="55"/>
      <c r="E109" s="55"/>
      <c r="F109" s="26"/>
      <c r="G109" s="63"/>
      <c r="H109" s="67"/>
      <c r="I109" s="54" t="str">
        <f>IF(H109="","",H109)</f>
        <v/>
      </c>
      <c r="J109" s="75"/>
      <c r="K109" s="55" t="s">
        <v>126</v>
      </c>
      <c r="L109" s="55" t="s">
        <v>46</v>
      </c>
      <c r="M109" s="55" t="s">
        <v>46</v>
      </c>
      <c r="N109" s="59" t="s">
        <v>47</v>
      </c>
    </row>
    <row r="110" spans="1:14" x14ac:dyDescent="0.15">
      <c r="A110" s="29" t="s">
        <v>46</v>
      </c>
      <c r="B110" s="30" t="s">
        <v>46</v>
      </c>
      <c r="C110" s="30" t="s">
        <v>46</v>
      </c>
      <c r="D110" s="30" t="s">
        <v>46</v>
      </c>
      <c r="E110" s="30" t="s">
        <v>46</v>
      </c>
      <c r="F110" s="31" t="s">
        <v>46</v>
      </c>
      <c r="G110" s="32" t="s">
        <v>46</v>
      </c>
      <c r="H110" s="33"/>
      <c r="I110" s="56" t="s">
        <v>46</v>
      </c>
      <c r="J110" s="76"/>
      <c r="K110" s="55" t="s">
        <v>46</v>
      </c>
      <c r="L110" s="55" t="s">
        <v>46</v>
      </c>
      <c r="M110" s="55" t="s">
        <v>46</v>
      </c>
      <c r="N110" s="59" t="s">
        <v>47</v>
      </c>
    </row>
    <row r="111" spans="1:14" x14ac:dyDescent="0.15">
      <c r="A111" s="35" t="s">
        <v>46</v>
      </c>
      <c r="B111" s="36" t="s">
        <v>46</v>
      </c>
      <c r="C111" s="36" t="s">
        <v>46</v>
      </c>
      <c r="D111" s="36" t="s">
        <v>46</v>
      </c>
      <c r="E111" s="36" t="s">
        <v>46</v>
      </c>
      <c r="F111" s="60" t="s">
        <v>46</v>
      </c>
      <c r="G111" s="38" t="s">
        <v>46</v>
      </c>
      <c r="H111" s="38"/>
      <c r="I111" s="61" t="s">
        <v>46</v>
      </c>
      <c r="J111" s="65" t="s">
        <v>46</v>
      </c>
      <c r="M111" s="51" t="s">
        <v>46</v>
      </c>
      <c r="N111" s="59" t="s">
        <v>47</v>
      </c>
    </row>
    <row r="112" spans="1:14" x14ac:dyDescent="0.15">
      <c r="A112" s="62" t="s">
        <v>14</v>
      </c>
      <c r="B112" s="55"/>
      <c r="C112" s="55"/>
      <c r="D112" s="55"/>
      <c r="E112" s="55"/>
      <c r="F112" s="26"/>
      <c r="G112" s="63"/>
      <c r="H112" s="28"/>
      <c r="I112" s="54" t="s">
        <v>46</v>
      </c>
      <c r="J112" s="63" t="s">
        <v>46</v>
      </c>
      <c r="K112" s="55" t="s">
        <v>127</v>
      </c>
      <c r="L112" s="55" t="s">
        <v>46</v>
      </c>
      <c r="M112" s="55" t="s">
        <v>46</v>
      </c>
      <c r="N112" s="59" t="s">
        <v>47</v>
      </c>
    </row>
    <row r="113" spans="1:14" x14ac:dyDescent="0.15">
      <c r="A113" s="29" t="s">
        <v>46</v>
      </c>
      <c r="B113" s="30" t="s">
        <v>46</v>
      </c>
      <c r="C113" s="30" t="s">
        <v>46</v>
      </c>
      <c r="D113" s="30" t="s">
        <v>46</v>
      </c>
      <c r="E113" s="30" t="s">
        <v>46</v>
      </c>
      <c r="F113" s="31" t="s">
        <v>46</v>
      </c>
      <c r="G113" s="32" t="s">
        <v>46</v>
      </c>
      <c r="H113" s="33"/>
      <c r="I113" s="56" t="s">
        <v>46</v>
      </c>
      <c r="J113" s="66" t="s">
        <v>46</v>
      </c>
      <c r="K113" s="55" t="s">
        <v>46</v>
      </c>
      <c r="L113" s="55" t="s">
        <v>46</v>
      </c>
      <c r="M113" s="55" t="s">
        <v>46</v>
      </c>
      <c r="N113" s="59" t="s">
        <v>47</v>
      </c>
    </row>
    <row r="114" spans="1:14" x14ac:dyDescent="0.15">
      <c r="A114" s="35" t="s">
        <v>46</v>
      </c>
      <c r="B114" s="36" t="s">
        <v>46</v>
      </c>
      <c r="C114" s="36" t="s">
        <v>46</v>
      </c>
      <c r="D114" s="36" t="s">
        <v>46</v>
      </c>
      <c r="E114" s="36" t="s">
        <v>46</v>
      </c>
      <c r="F114" s="60" t="s">
        <v>46</v>
      </c>
      <c r="G114" s="38" t="s">
        <v>46</v>
      </c>
      <c r="H114" s="38"/>
      <c r="I114" s="61" t="s">
        <v>46</v>
      </c>
      <c r="J114" s="65" t="s">
        <v>46</v>
      </c>
      <c r="M114" s="51" t="s">
        <v>46</v>
      </c>
      <c r="N114" s="59" t="s">
        <v>47</v>
      </c>
    </row>
    <row r="115" spans="1:14" x14ac:dyDescent="0.15">
      <c r="A115" s="62" t="s">
        <v>15</v>
      </c>
      <c r="B115" s="55"/>
      <c r="C115" s="55"/>
      <c r="D115" s="55"/>
      <c r="E115" s="55"/>
      <c r="F115" s="26"/>
      <c r="G115" s="63"/>
      <c r="H115" s="28"/>
      <c r="I115" s="54">
        <f>SUM(I106:I114)</f>
        <v>0</v>
      </c>
      <c r="J115" s="63" t="s">
        <v>46</v>
      </c>
      <c r="K115" s="55" t="s">
        <v>128</v>
      </c>
      <c r="L115" s="55" t="s">
        <v>46</v>
      </c>
      <c r="M115" s="55" t="s">
        <v>46</v>
      </c>
      <c r="N115" s="59" t="s">
        <v>47</v>
      </c>
    </row>
    <row r="116" spans="1:14" x14ac:dyDescent="0.15">
      <c r="A116" s="29" t="s">
        <v>46</v>
      </c>
      <c r="B116" s="30" t="s">
        <v>46</v>
      </c>
      <c r="C116" s="30" t="s">
        <v>46</v>
      </c>
      <c r="D116" s="30" t="s">
        <v>46</v>
      </c>
      <c r="E116" s="30" t="s">
        <v>46</v>
      </c>
      <c r="F116" s="31" t="s">
        <v>46</v>
      </c>
      <c r="G116" s="32" t="s">
        <v>46</v>
      </c>
      <c r="H116" s="33"/>
      <c r="I116" s="56" t="s">
        <v>46</v>
      </c>
      <c r="J116" s="66" t="s">
        <v>46</v>
      </c>
      <c r="K116" s="55" t="s">
        <v>46</v>
      </c>
      <c r="L116" s="55" t="s">
        <v>46</v>
      </c>
      <c r="M116" s="55" t="s">
        <v>46</v>
      </c>
      <c r="N116" s="59" t="s">
        <v>47</v>
      </c>
    </row>
    <row r="117" spans="1:14" x14ac:dyDescent="0.15">
      <c r="A117" s="35" t="s">
        <v>46</v>
      </c>
      <c r="B117" s="36" t="s">
        <v>46</v>
      </c>
      <c r="C117" s="36" t="s">
        <v>46</v>
      </c>
      <c r="D117" s="36" t="s">
        <v>46</v>
      </c>
      <c r="E117" s="36" t="s">
        <v>46</v>
      </c>
      <c r="F117" s="60" t="s">
        <v>46</v>
      </c>
      <c r="G117" s="38" t="s">
        <v>46</v>
      </c>
      <c r="H117" s="38"/>
      <c r="I117" s="61" t="s">
        <v>46</v>
      </c>
      <c r="J117" s="74" t="s">
        <v>169</v>
      </c>
      <c r="M117" s="51" t="s">
        <v>46</v>
      </c>
      <c r="N117" s="59" t="s">
        <v>47</v>
      </c>
    </row>
    <row r="118" spans="1:14" x14ac:dyDescent="0.15">
      <c r="A118" s="62"/>
      <c r="B118" s="55" t="s">
        <v>83</v>
      </c>
      <c r="C118" s="55"/>
      <c r="D118" s="55"/>
      <c r="E118" s="55"/>
      <c r="F118" s="26"/>
      <c r="G118" s="63"/>
      <c r="H118" s="67"/>
      <c r="I118" s="54" t="str">
        <f>IF(H118="","",H118)</f>
        <v/>
      </c>
      <c r="J118" s="75"/>
      <c r="K118" s="55" t="s">
        <v>129</v>
      </c>
      <c r="L118" s="55" t="s">
        <v>46</v>
      </c>
      <c r="M118" s="55" t="s">
        <v>46</v>
      </c>
      <c r="N118" s="59" t="s">
        <v>47</v>
      </c>
    </row>
    <row r="119" spans="1:14" x14ac:dyDescent="0.15">
      <c r="A119" s="29" t="s">
        <v>46</v>
      </c>
      <c r="B119" s="30" t="s">
        <v>46</v>
      </c>
      <c r="C119" s="30" t="s">
        <v>46</v>
      </c>
      <c r="D119" s="30" t="s">
        <v>46</v>
      </c>
      <c r="E119" s="30" t="s">
        <v>46</v>
      </c>
      <c r="F119" s="31" t="s">
        <v>46</v>
      </c>
      <c r="G119" s="32" t="s">
        <v>46</v>
      </c>
      <c r="H119" s="33"/>
      <c r="I119" s="56" t="s">
        <v>46</v>
      </c>
      <c r="J119" s="76"/>
      <c r="K119" s="55" t="s">
        <v>46</v>
      </c>
      <c r="L119" s="55" t="s">
        <v>46</v>
      </c>
      <c r="M119" s="55" t="s">
        <v>46</v>
      </c>
      <c r="N119" s="59" t="s">
        <v>47</v>
      </c>
    </row>
    <row r="120" spans="1:14" x14ac:dyDescent="0.15">
      <c r="A120" s="35" t="s">
        <v>46</v>
      </c>
      <c r="B120" s="36" t="s">
        <v>46</v>
      </c>
      <c r="C120" s="36" t="s">
        <v>46</v>
      </c>
      <c r="D120" s="36" t="s">
        <v>46</v>
      </c>
      <c r="E120" s="36" t="s">
        <v>46</v>
      </c>
      <c r="F120" s="60" t="s">
        <v>46</v>
      </c>
      <c r="G120" s="38" t="s">
        <v>46</v>
      </c>
      <c r="H120" s="38"/>
      <c r="I120" s="61" t="s">
        <v>46</v>
      </c>
      <c r="J120" s="65" t="s">
        <v>46</v>
      </c>
      <c r="M120" s="51" t="s">
        <v>46</v>
      </c>
      <c r="N120" s="59" t="s">
        <v>47</v>
      </c>
    </row>
    <row r="121" spans="1:14" x14ac:dyDescent="0.15">
      <c r="A121" s="62"/>
      <c r="B121" s="55" t="s">
        <v>130</v>
      </c>
      <c r="C121" s="55"/>
      <c r="D121" s="55"/>
      <c r="E121" s="55"/>
      <c r="F121" s="26"/>
      <c r="G121" s="63"/>
      <c r="H121" s="28"/>
      <c r="I121" s="54" t="s">
        <v>46</v>
      </c>
      <c r="J121" s="63" t="s">
        <v>46</v>
      </c>
      <c r="K121" s="55" t="s">
        <v>131</v>
      </c>
      <c r="L121" s="55" t="s">
        <v>46</v>
      </c>
      <c r="M121" s="55" t="s">
        <v>46</v>
      </c>
      <c r="N121" s="59" t="s">
        <v>47</v>
      </c>
    </row>
    <row r="122" spans="1:14" x14ac:dyDescent="0.15">
      <c r="A122" s="29" t="s">
        <v>46</v>
      </c>
      <c r="B122" s="30" t="s">
        <v>46</v>
      </c>
      <c r="C122" s="30" t="s">
        <v>46</v>
      </c>
      <c r="D122" s="30" t="s">
        <v>46</v>
      </c>
      <c r="E122" s="30" t="s">
        <v>46</v>
      </c>
      <c r="F122" s="31" t="s">
        <v>46</v>
      </c>
      <c r="G122" s="32" t="s">
        <v>46</v>
      </c>
      <c r="H122" s="33"/>
      <c r="I122" s="56" t="s">
        <v>46</v>
      </c>
      <c r="J122" s="66" t="s">
        <v>46</v>
      </c>
      <c r="K122" s="55" t="s">
        <v>46</v>
      </c>
      <c r="L122" s="55" t="s">
        <v>46</v>
      </c>
      <c r="M122" s="55" t="s">
        <v>46</v>
      </c>
      <c r="N122" s="59" t="s">
        <v>47</v>
      </c>
    </row>
    <row r="123" spans="1:14" x14ac:dyDescent="0.15">
      <c r="A123" s="35" t="s">
        <v>46</v>
      </c>
      <c r="B123" s="36" t="s">
        <v>46</v>
      </c>
      <c r="C123" s="36" t="s">
        <v>46</v>
      </c>
      <c r="D123" s="36" t="s">
        <v>46</v>
      </c>
      <c r="E123" s="36" t="s">
        <v>46</v>
      </c>
      <c r="F123" s="60" t="s">
        <v>46</v>
      </c>
      <c r="G123" s="38" t="s">
        <v>46</v>
      </c>
      <c r="H123" s="38"/>
      <c r="I123" s="61" t="s">
        <v>46</v>
      </c>
      <c r="J123" s="74"/>
      <c r="M123" s="51" t="s">
        <v>46</v>
      </c>
      <c r="N123" s="59" t="s">
        <v>47</v>
      </c>
    </row>
    <row r="124" spans="1:14" x14ac:dyDescent="0.15">
      <c r="A124" s="62"/>
      <c r="B124" s="55" t="s">
        <v>147</v>
      </c>
      <c r="C124" s="55"/>
      <c r="D124" s="55"/>
      <c r="E124" s="55"/>
      <c r="F124" s="26"/>
      <c r="G124" s="63"/>
      <c r="H124" s="67"/>
      <c r="I124" s="54" t="str">
        <f>IF(H124="","",H124)</f>
        <v/>
      </c>
      <c r="J124" s="75"/>
      <c r="K124" s="55" t="s">
        <v>148</v>
      </c>
      <c r="L124" s="55" t="s">
        <v>46</v>
      </c>
      <c r="M124" s="55" t="s">
        <v>46</v>
      </c>
      <c r="N124" s="59" t="s">
        <v>47</v>
      </c>
    </row>
    <row r="125" spans="1:14" x14ac:dyDescent="0.15">
      <c r="A125" s="29" t="s">
        <v>46</v>
      </c>
      <c r="B125" s="30" t="s">
        <v>46</v>
      </c>
      <c r="C125" s="30" t="s">
        <v>46</v>
      </c>
      <c r="D125" s="30" t="s">
        <v>46</v>
      </c>
      <c r="E125" s="30" t="s">
        <v>46</v>
      </c>
      <c r="F125" s="31" t="s">
        <v>46</v>
      </c>
      <c r="G125" s="32" t="s">
        <v>46</v>
      </c>
      <c r="H125" s="33"/>
      <c r="I125" s="56" t="s">
        <v>46</v>
      </c>
      <c r="J125" s="76"/>
      <c r="K125" s="55" t="s">
        <v>46</v>
      </c>
      <c r="L125" s="55" t="s">
        <v>46</v>
      </c>
      <c r="M125" s="55" t="s">
        <v>46</v>
      </c>
      <c r="N125" s="59" t="s">
        <v>47</v>
      </c>
    </row>
    <row r="126" spans="1:14" x14ac:dyDescent="0.15">
      <c r="A126" s="35" t="s">
        <v>46</v>
      </c>
      <c r="B126" s="36" t="s">
        <v>46</v>
      </c>
      <c r="C126" s="36" t="s">
        <v>46</v>
      </c>
      <c r="D126" s="36" t="s">
        <v>46</v>
      </c>
      <c r="E126" s="36" t="s">
        <v>46</v>
      </c>
      <c r="F126" s="60" t="s">
        <v>46</v>
      </c>
      <c r="G126" s="38" t="s">
        <v>46</v>
      </c>
      <c r="H126" s="38"/>
      <c r="I126" s="61" t="s">
        <v>46</v>
      </c>
      <c r="J126" s="74" t="s">
        <v>170</v>
      </c>
      <c r="M126" s="51" t="s">
        <v>46</v>
      </c>
      <c r="N126" s="59" t="s">
        <v>47</v>
      </c>
    </row>
    <row r="127" spans="1:14" x14ac:dyDescent="0.15">
      <c r="A127" s="62"/>
      <c r="B127" s="55" t="s">
        <v>149</v>
      </c>
      <c r="C127" s="55"/>
      <c r="D127" s="55"/>
      <c r="E127" s="55"/>
      <c r="F127" s="26"/>
      <c r="G127" s="63"/>
      <c r="H127" s="67"/>
      <c r="I127" s="54" t="str">
        <f>IF(H127="","",H127)</f>
        <v/>
      </c>
      <c r="J127" s="75"/>
      <c r="K127" s="55" t="s">
        <v>150</v>
      </c>
      <c r="L127" s="55" t="s">
        <v>46</v>
      </c>
      <c r="M127" s="55" t="s">
        <v>46</v>
      </c>
      <c r="N127" s="59" t="s">
        <v>47</v>
      </c>
    </row>
    <row r="128" spans="1:14" x14ac:dyDescent="0.15">
      <c r="A128" s="29" t="s">
        <v>46</v>
      </c>
      <c r="B128" s="30" t="s">
        <v>46</v>
      </c>
      <c r="C128" s="30" t="s">
        <v>46</v>
      </c>
      <c r="D128" s="30" t="s">
        <v>46</v>
      </c>
      <c r="E128" s="30" t="s">
        <v>46</v>
      </c>
      <c r="F128" s="31" t="s">
        <v>46</v>
      </c>
      <c r="G128" s="32" t="s">
        <v>46</v>
      </c>
      <c r="H128" s="33"/>
      <c r="I128" s="56" t="s">
        <v>46</v>
      </c>
      <c r="J128" s="76"/>
      <c r="K128" s="55" t="s">
        <v>46</v>
      </c>
      <c r="L128" s="55" t="s">
        <v>46</v>
      </c>
      <c r="M128" s="55" t="s">
        <v>46</v>
      </c>
      <c r="N128" s="59" t="s">
        <v>47</v>
      </c>
    </row>
    <row r="129" spans="1:14" x14ac:dyDescent="0.15">
      <c r="A129" s="35" t="s">
        <v>46</v>
      </c>
      <c r="B129" s="36" t="s">
        <v>46</v>
      </c>
      <c r="C129" s="36" t="s">
        <v>46</v>
      </c>
      <c r="D129" s="36" t="s">
        <v>46</v>
      </c>
      <c r="E129" s="36" t="s">
        <v>46</v>
      </c>
      <c r="F129" s="60" t="s">
        <v>46</v>
      </c>
      <c r="G129" s="38" t="s">
        <v>46</v>
      </c>
      <c r="H129" s="38"/>
      <c r="I129" s="61" t="s">
        <v>46</v>
      </c>
      <c r="J129" s="65" t="s">
        <v>46</v>
      </c>
      <c r="M129" s="51" t="s">
        <v>46</v>
      </c>
      <c r="N129" s="59" t="s">
        <v>47</v>
      </c>
    </row>
    <row r="130" spans="1:14" x14ac:dyDescent="0.15">
      <c r="A130" s="62" t="s">
        <v>132</v>
      </c>
      <c r="B130" s="55"/>
      <c r="C130" s="55"/>
      <c r="D130" s="55"/>
      <c r="E130" s="55"/>
      <c r="F130" s="26"/>
      <c r="G130" s="63"/>
      <c r="H130" s="28"/>
      <c r="I130" s="54">
        <f>SUM(I115:I129)</f>
        <v>0</v>
      </c>
      <c r="J130" s="63" t="s">
        <v>46</v>
      </c>
      <c r="K130" s="55" t="s">
        <v>133</v>
      </c>
      <c r="L130" s="55" t="s">
        <v>46</v>
      </c>
      <c r="M130" s="55" t="s">
        <v>46</v>
      </c>
      <c r="N130" s="59" t="s">
        <v>47</v>
      </c>
    </row>
    <row r="131" spans="1:14" x14ac:dyDescent="0.15">
      <c r="A131" s="29" t="s">
        <v>46</v>
      </c>
      <c r="B131" s="30" t="s">
        <v>46</v>
      </c>
      <c r="C131" s="30" t="s">
        <v>46</v>
      </c>
      <c r="D131" s="30" t="s">
        <v>46</v>
      </c>
      <c r="E131" s="30" t="s">
        <v>46</v>
      </c>
      <c r="F131" s="31" t="s">
        <v>46</v>
      </c>
      <c r="G131" s="32" t="s">
        <v>46</v>
      </c>
      <c r="H131" s="33"/>
      <c r="I131" s="56" t="s">
        <v>46</v>
      </c>
      <c r="J131" s="66" t="s">
        <v>46</v>
      </c>
      <c r="K131" s="55" t="s">
        <v>46</v>
      </c>
      <c r="L131" s="55" t="s">
        <v>46</v>
      </c>
      <c r="M131" s="55" t="s">
        <v>46</v>
      </c>
      <c r="N131" s="59" t="s">
        <v>47</v>
      </c>
    </row>
    <row r="132" spans="1:14" x14ac:dyDescent="0.15">
      <c r="A132" s="35" t="s">
        <v>46</v>
      </c>
      <c r="B132" s="36" t="s">
        <v>46</v>
      </c>
      <c r="C132" s="36" t="s">
        <v>46</v>
      </c>
      <c r="D132" s="36" t="s">
        <v>46</v>
      </c>
      <c r="E132" s="36" t="s">
        <v>46</v>
      </c>
      <c r="F132" s="60" t="s">
        <v>46</v>
      </c>
      <c r="G132" s="38" t="s">
        <v>46</v>
      </c>
      <c r="H132" s="38"/>
      <c r="I132" s="61" t="s">
        <v>46</v>
      </c>
      <c r="J132" s="74" t="s">
        <v>171</v>
      </c>
      <c r="M132" s="51" t="s">
        <v>46</v>
      </c>
      <c r="N132" s="59" t="s">
        <v>47</v>
      </c>
    </row>
    <row r="133" spans="1:14" x14ac:dyDescent="0.15">
      <c r="A133" s="62"/>
      <c r="B133" s="55" t="s">
        <v>134</v>
      </c>
      <c r="C133" s="55"/>
      <c r="D133" s="55"/>
      <c r="E133" s="55"/>
      <c r="F133" s="26"/>
      <c r="G133" s="63"/>
      <c r="H133" s="67"/>
      <c r="I133" s="54" t="str">
        <f>IF(H133="","",H133)</f>
        <v/>
      </c>
      <c r="J133" s="75"/>
      <c r="K133" s="55" t="s">
        <v>135</v>
      </c>
      <c r="L133" s="55" t="s">
        <v>46</v>
      </c>
      <c r="M133" s="55" t="s">
        <v>46</v>
      </c>
      <c r="N133" s="59" t="s">
        <v>47</v>
      </c>
    </row>
    <row r="134" spans="1:14" x14ac:dyDescent="0.15">
      <c r="A134" s="29" t="s">
        <v>46</v>
      </c>
      <c r="B134" s="30" t="s">
        <v>46</v>
      </c>
      <c r="C134" s="30" t="s">
        <v>46</v>
      </c>
      <c r="D134" s="30" t="s">
        <v>46</v>
      </c>
      <c r="E134" s="30" t="s">
        <v>46</v>
      </c>
      <c r="F134" s="31" t="s">
        <v>46</v>
      </c>
      <c r="G134" s="32" t="s">
        <v>46</v>
      </c>
      <c r="H134" s="33"/>
      <c r="I134" s="56" t="s">
        <v>46</v>
      </c>
      <c r="J134" s="76"/>
      <c r="K134" s="55" t="s">
        <v>46</v>
      </c>
      <c r="L134" s="55" t="s">
        <v>46</v>
      </c>
      <c r="M134" s="55" t="s">
        <v>46</v>
      </c>
      <c r="N134" s="59" t="s">
        <v>47</v>
      </c>
    </row>
    <row r="135" spans="1:14" x14ac:dyDescent="0.15">
      <c r="A135" s="35" t="s">
        <v>46</v>
      </c>
      <c r="B135" s="36" t="s">
        <v>46</v>
      </c>
      <c r="C135" s="36" t="s">
        <v>46</v>
      </c>
      <c r="D135" s="36" t="s">
        <v>46</v>
      </c>
      <c r="E135" s="36" t="s">
        <v>46</v>
      </c>
      <c r="F135" s="60" t="s">
        <v>46</v>
      </c>
      <c r="G135" s="38" t="s">
        <v>46</v>
      </c>
      <c r="H135" s="38"/>
      <c r="I135" s="61" t="s">
        <v>46</v>
      </c>
      <c r="J135" s="65" t="s">
        <v>46</v>
      </c>
      <c r="M135" s="51" t="s">
        <v>46</v>
      </c>
      <c r="N135" s="59" t="s">
        <v>47</v>
      </c>
    </row>
    <row r="136" spans="1:14" x14ac:dyDescent="0.15">
      <c r="A136" s="62" t="s">
        <v>16</v>
      </c>
      <c r="B136" s="55"/>
      <c r="C136" s="55"/>
      <c r="D136" s="55"/>
      <c r="E136" s="55"/>
      <c r="F136" s="26"/>
      <c r="G136" s="63"/>
      <c r="H136" s="28"/>
      <c r="I136" s="54">
        <f>SUM(I130:I135)</f>
        <v>0</v>
      </c>
      <c r="J136" s="63" t="s">
        <v>46</v>
      </c>
      <c r="K136" s="55" t="s">
        <v>136</v>
      </c>
      <c r="L136" s="55" t="s">
        <v>46</v>
      </c>
      <c r="M136" s="55" t="s">
        <v>46</v>
      </c>
      <c r="N136" s="59" t="s">
        <v>47</v>
      </c>
    </row>
    <row r="137" spans="1:14" x14ac:dyDescent="0.15">
      <c r="A137" s="29" t="s">
        <v>46</v>
      </c>
      <c r="B137" s="30" t="s">
        <v>46</v>
      </c>
      <c r="C137" s="30" t="s">
        <v>46</v>
      </c>
      <c r="D137" s="30" t="s">
        <v>46</v>
      </c>
      <c r="E137" s="30" t="s">
        <v>46</v>
      </c>
      <c r="F137" s="31" t="s">
        <v>46</v>
      </c>
      <c r="G137" s="32" t="s">
        <v>46</v>
      </c>
      <c r="H137" s="33"/>
      <c r="I137" s="56" t="s">
        <v>46</v>
      </c>
      <c r="J137" s="66" t="s">
        <v>46</v>
      </c>
      <c r="K137" s="55" t="s">
        <v>46</v>
      </c>
      <c r="L137" s="55" t="s">
        <v>46</v>
      </c>
      <c r="M137" s="55" t="s">
        <v>46</v>
      </c>
      <c r="N137" s="59" t="s">
        <v>47</v>
      </c>
    </row>
    <row r="138" spans="1:14" x14ac:dyDescent="0.15">
      <c r="A138" s="35" t="s">
        <v>46</v>
      </c>
      <c r="B138" s="36" t="s">
        <v>46</v>
      </c>
      <c r="C138" s="36" t="s">
        <v>46</v>
      </c>
      <c r="D138" s="36" t="s">
        <v>46</v>
      </c>
      <c r="E138" s="36" t="s">
        <v>46</v>
      </c>
      <c r="F138" s="60" t="s">
        <v>46</v>
      </c>
      <c r="G138" s="38" t="s">
        <v>46</v>
      </c>
      <c r="H138" s="38"/>
      <c r="I138" s="61" t="s">
        <v>46</v>
      </c>
      <c r="J138" s="74" t="s">
        <v>172</v>
      </c>
      <c r="M138" s="51" t="s">
        <v>46</v>
      </c>
      <c r="N138" s="59" t="s">
        <v>47</v>
      </c>
    </row>
    <row r="139" spans="1:14" x14ac:dyDescent="0.15">
      <c r="A139" s="62"/>
      <c r="B139" s="55" t="s">
        <v>87</v>
      </c>
      <c r="C139" s="55"/>
      <c r="D139" s="55"/>
      <c r="E139" s="55"/>
      <c r="F139" s="26"/>
      <c r="G139" s="63"/>
      <c r="H139" s="67"/>
      <c r="I139" s="54" t="str">
        <f>IF(H139="","",H139)</f>
        <v/>
      </c>
      <c r="J139" s="75"/>
      <c r="K139" s="55" t="s">
        <v>137</v>
      </c>
      <c r="L139" s="55" t="s">
        <v>46</v>
      </c>
      <c r="M139" s="55" t="s">
        <v>46</v>
      </c>
      <c r="N139" s="59" t="s">
        <v>47</v>
      </c>
    </row>
    <row r="140" spans="1:14" x14ac:dyDescent="0.15">
      <c r="A140" s="29" t="s">
        <v>46</v>
      </c>
      <c r="B140" s="30" t="s">
        <v>46</v>
      </c>
      <c r="C140" s="30" t="s">
        <v>46</v>
      </c>
      <c r="D140" s="30" t="s">
        <v>46</v>
      </c>
      <c r="E140" s="30" t="s">
        <v>46</v>
      </c>
      <c r="F140" s="31" t="s">
        <v>46</v>
      </c>
      <c r="G140" s="32" t="s">
        <v>46</v>
      </c>
      <c r="H140" s="33"/>
      <c r="I140" s="56" t="s">
        <v>46</v>
      </c>
      <c r="J140" s="76"/>
      <c r="K140" s="55" t="s">
        <v>46</v>
      </c>
      <c r="L140" s="55" t="s">
        <v>46</v>
      </c>
      <c r="M140" s="55" t="s">
        <v>46</v>
      </c>
      <c r="N140" s="59" t="s">
        <v>47</v>
      </c>
    </row>
    <row r="141" spans="1:14" x14ac:dyDescent="0.15">
      <c r="A141" s="35" t="s">
        <v>46</v>
      </c>
      <c r="B141" s="36" t="s">
        <v>46</v>
      </c>
      <c r="C141" s="36" t="s">
        <v>46</v>
      </c>
      <c r="D141" s="36" t="s">
        <v>46</v>
      </c>
      <c r="E141" s="36" t="s">
        <v>46</v>
      </c>
      <c r="F141" s="60" t="s">
        <v>46</v>
      </c>
      <c r="G141" s="38" t="s">
        <v>46</v>
      </c>
      <c r="H141" s="38"/>
      <c r="I141" s="61" t="s">
        <v>46</v>
      </c>
      <c r="J141" s="74"/>
      <c r="M141" s="51" t="s">
        <v>46</v>
      </c>
      <c r="N141" s="59" t="s">
        <v>47</v>
      </c>
    </row>
    <row r="142" spans="1:14" x14ac:dyDescent="0.15">
      <c r="A142" s="62"/>
      <c r="B142" s="55" t="s">
        <v>89</v>
      </c>
      <c r="C142" s="55"/>
      <c r="D142" s="55"/>
      <c r="E142" s="55"/>
      <c r="F142" s="26"/>
      <c r="G142" s="63"/>
      <c r="H142" s="67"/>
      <c r="I142" s="54" t="str">
        <f>IF(H142="","",H142)</f>
        <v/>
      </c>
      <c r="J142" s="75"/>
      <c r="K142" s="55" t="s">
        <v>138</v>
      </c>
      <c r="L142" s="55" t="s">
        <v>46</v>
      </c>
      <c r="M142" s="55" t="s">
        <v>46</v>
      </c>
      <c r="N142" s="59" t="s">
        <v>47</v>
      </c>
    </row>
    <row r="143" spans="1:14" x14ac:dyDescent="0.15">
      <c r="A143" s="29" t="s">
        <v>46</v>
      </c>
      <c r="B143" s="30" t="s">
        <v>46</v>
      </c>
      <c r="C143" s="30" t="s">
        <v>46</v>
      </c>
      <c r="D143" s="30" t="s">
        <v>46</v>
      </c>
      <c r="E143" s="30" t="s">
        <v>46</v>
      </c>
      <c r="F143" s="31" t="s">
        <v>46</v>
      </c>
      <c r="G143" s="32" t="s">
        <v>46</v>
      </c>
      <c r="H143" s="33"/>
      <c r="I143" s="56" t="s">
        <v>46</v>
      </c>
      <c r="J143" s="76"/>
      <c r="K143" s="55" t="s">
        <v>46</v>
      </c>
      <c r="L143" s="55" t="s">
        <v>46</v>
      </c>
      <c r="M143" s="55" t="s">
        <v>46</v>
      </c>
      <c r="N143" s="59" t="s">
        <v>47</v>
      </c>
    </row>
    <row r="144" spans="1:14" x14ac:dyDescent="0.15">
      <c r="A144" s="35" t="s">
        <v>46</v>
      </c>
      <c r="B144" s="36" t="s">
        <v>46</v>
      </c>
      <c r="C144" s="36" t="s">
        <v>46</v>
      </c>
      <c r="D144" s="36" t="s">
        <v>46</v>
      </c>
      <c r="E144" s="36" t="s">
        <v>46</v>
      </c>
      <c r="F144" s="60" t="s">
        <v>46</v>
      </c>
      <c r="G144" s="38" t="s">
        <v>46</v>
      </c>
      <c r="H144" s="38"/>
      <c r="I144" s="61" t="s">
        <v>46</v>
      </c>
      <c r="J144" s="65" t="s">
        <v>46</v>
      </c>
      <c r="M144" s="51" t="s">
        <v>46</v>
      </c>
      <c r="N144" s="59" t="s">
        <v>47</v>
      </c>
    </row>
    <row r="145" spans="1:14" x14ac:dyDescent="0.15">
      <c r="A145" s="62" t="s">
        <v>17</v>
      </c>
      <c r="B145" s="55"/>
      <c r="C145" s="55"/>
      <c r="D145" s="55"/>
      <c r="E145" s="55"/>
      <c r="F145" s="26"/>
      <c r="G145" s="63"/>
      <c r="H145" s="28"/>
      <c r="I145" s="54" t="e">
        <f>I16+I136+I139+I142</f>
        <v>#VALUE!</v>
      </c>
      <c r="J145" s="63" t="s">
        <v>46</v>
      </c>
      <c r="K145" s="55" t="s">
        <v>139</v>
      </c>
      <c r="L145" s="55" t="s">
        <v>46</v>
      </c>
      <c r="M145" s="55" t="s">
        <v>46</v>
      </c>
      <c r="N145" s="59" t="s">
        <v>47</v>
      </c>
    </row>
    <row r="146" spans="1:14" x14ac:dyDescent="0.15">
      <c r="A146" s="29" t="s">
        <v>46</v>
      </c>
      <c r="B146" s="30" t="s">
        <v>46</v>
      </c>
      <c r="C146" s="30" t="s">
        <v>46</v>
      </c>
      <c r="D146" s="30" t="s">
        <v>46</v>
      </c>
      <c r="E146" s="30" t="s">
        <v>46</v>
      </c>
      <c r="F146" s="31" t="s">
        <v>46</v>
      </c>
      <c r="G146" s="32" t="s">
        <v>46</v>
      </c>
      <c r="H146" s="33"/>
      <c r="I146" s="56" t="s">
        <v>46</v>
      </c>
      <c r="J146" s="66" t="s">
        <v>46</v>
      </c>
      <c r="K146" s="55" t="s">
        <v>46</v>
      </c>
      <c r="L146" s="55" t="s">
        <v>46</v>
      </c>
      <c r="M146" s="55" t="s">
        <v>46</v>
      </c>
      <c r="N146" s="59" t="s">
        <v>47</v>
      </c>
    </row>
    <row r="147" spans="1:14" x14ac:dyDescent="0.15">
      <c r="A147" s="35" t="s">
        <v>46</v>
      </c>
      <c r="B147" s="36" t="s">
        <v>46</v>
      </c>
      <c r="C147" s="36" t="s">
        <v>46</v>
      </c>
      <c r="D147" s="36" t="s">
        <v>46</v>
      </c>
      <c r="E147" s="36" t="s">
        <v>46</v>
      </c>
      <c r="F147" s="60" t="s">
        <v>46</v>
      </c>
      <c r="G147" s="38" t="s">
        <v>46</v>
      </c>
      <c r="H147" s="38"/>
      <c r="I147" s="61" t="s">
        <v>46</v>
      </c>
      <c r="J147" s="65" t="s">
        <v>46</v>
      </c>
      <c r="M147" s="51" t="s">
        <v>46</v>
      </c>
      <c r="N147" s="59" t="s">
        <v>47</v>
      </c>
    </row>
    <row r="148" spans="1:14" x14ac:dyDescent="0.15">
      <c r="A148" s="62"/>
      <c r="B148" s="55" t="s">
        <v>93</v>
      </c>
      <c r="C148" s="55"/>
      <c r="D148" s="55"/>
      <c r="E148" s="55"/>
      <c r="F148" s="26"/>
      <c r="G148" s="63"/>
      <c r="H148" s="28"/>
      <c r="I148" s="54" t="e">
        <f>I145*0.1</f>
        <v>#VALUE!</v>
      </c>
      <c r="J148" s="63" t="s">
        <v>46</v>
      </c>
      <c r="K148" s="55" t="s">
        <v>140</v>
      </c>
      <c r="L148" s="55" t="s">
        <v>46</v>
      </c>
      <c r="M148" s="55" t="s">
        <v>46</v>
      </c>
      <c r="N148" s="59" t="s">
        <v>47</v>
      </c>
    </row>
    <row r="149" spans="1:14" x14ac:dyDescent="0.15">
      <c r="A149" s="29" t="s">
        <v>46</v>
      </c>
      <c r="B149" s="30" t="s">
        <v>46</v>
      </c>
      <c r="C149" s="30" t="s">
        <v>46</v>
      </c>
      <c r="D149" s="30" t="s">
        <v>46</v>
      </c>
      <c r="E149" s="30" t="s">
        <v>46</v>
      </c>
      <c r="F149" s="31" t="s">
        <v>46</v>
      </c>
      <c r="G149" s="32" t="s">
        <v>46</v>
      </c>
      <c r="H149" s="33"/>
      <c r="I149" s="56" t="s">
        <v>46</v>
      </c>
      <c r="J149" s="66" t="s">
        <v>46</v>
      </c>
      <c r="K149" s="55" t="s">
        <v>46</v>
      </c>
      <c r="L149" s="55" t="s">
        <v>46</v>
      </c>
      <c r="M149" s="55" t="s">
        <v>46</v>
      </c>
      <c r="N149" s="59" t="s">
        <v>47</v>
      </c>
    </row>
    <row r="150" spans="1:14" x14ac:dyDescent="0.15">
      <c r="A150" s="35" t="s">
        <v>46</v>
      </c>
      <c r="B150" s="36" t="s">
        <v>46</v>
      </c>
      <c r="C150" s="36" t="s">
        <v>46</v>
      </c>
      <c r="D150" s="36" t="s">
        <v>46</v>
      </c>
      <c r="E150" s="36" t="s">
        <v>46</v>
      </c>
      <c r="F150" s="60" t="s">
        <v>46</v>
      </c>
      <c r="G150" s="38" t="s">
        <v>46</v>
      </c>
      <c r="H150" s="38"/>
      <c r="I150" s="61" t="s">
        <v>46</v>
      </c>
      <c r="J150" s="65" t="s">
        <v>46</v>
      </c>
      <c r="M150" s="51" t="s">
        <v>46</v>
      </c>
      <c r="N150" s="59" t="s">
        <v>47</v>
      </c>
    </row>
    <row r="151" spans="1:14" x14ac:dyDescent="0.15">
      <c r="A151" s="62" t="s">
        <v>18</v>
      </c>
      <c r="B151" s="55"/>
      <c r="C151" s="55"/>
      <c r="D151" s="55"/>
      <c r="E151" s="55"/>
      <c r="F151" s="26"/>
      <c r="G151" s="63"/>
      <c r="H151" s="28"/>
      <c r="I151" s="54" t="e">
        <f>SUM(I145:I150)</f>
        <v>#VALUE!</v>
      </c>
      <c r="J151" s="63" t="s">
        <v>46</v>
      </c>
      <c r="K151" s="55" t="s">
        <v>141</v>
      </c>
      <c r="L151" s="55" t="s">
        <v>46</v>
      </c>
      <c r="M151" s="55" t="s">
        <v>46</v>
      </c>
      <c r="N151" s="59" t="s">
        <v>47</v>
      </c>
    </row>
    <row r="152" spans="1:14" x14ac:dyDescent="0.15">
      <c r="A152" s="29" t="s">
        <v>46</v>
      </c>
      <c r="B152" s="30" t="s">
        <v>46</v>
      </c>
      <c r="C152" s="30" t="s">
        <v>46</v>
      </c>
      <c r="D152" s="30" t="s">
        <v>46</v>
      </c>
      <c r="E152" s="30" t="s">
        <v>46</v>
      </c>
      <c r="F152" s="31" t="s">
        <v>46</v>
      </c>
      <c r="G152" s="32" t="s">
        <v>46</v>
      </c>
      <c r="H152" s="33"/>
      <c r="I152" s="56" t="s">
        <v>46</v>
      </c>
      <c r="J152" s="66" t="s">
        <v>46</v>
      </c>
      <c r="K152" s="55" t="s">
        <v>46</v>
      </c>
      <c r="L152" s="55" t="s">
        <v>46</v>
      </c>
      <c r="M152" s="55" t="s">
        <v>46</v>
      </c>
      <c r="N152" s="59" t="s">
        <v>47</v>
      </c>
    </row>
    <row r="153" spans="1:14" ht="9.9499999999999993" customHeight="1" x14ac:dyDescent="0.15">
      <c r="A153" s="3"/>
      <c r="B153" s="3"/>
      <c r="C153" s="3"/>
      <c r="D153" s="3"/>
      <c r="E153" s="44"/>
      <c r="F153" s="6"/>
      <c r="G153" s="8"/>
      <c r="H153" s="3"/>
      <c r="I153" s="57"/>
      <c r="J153" s="3"/>
      <c r="K153" s="55"/>
      <c r="L153" s="55"/>
    </row>
    <row r="154" spans="1:14" ht="13.5" customHeight="1" x14ac:dyDescent="0.15">
      <c r="A154" s="3" t="s">
        <v>42</v>
      </c>
    </row>
    <row r="155" spans="1:14" ht="12.75" customHeight="1" x14ac:dyDescent="0.15"/>
    <row r="156" spans="1:14" ht="12.75" customHeight="1" x14ac:dyDescent="0.15"/>
    <row r="157" spans="1:14" ht="13.5" customHeight="1" x14ac:dyDescent="0.15"/>
    <row r="158" spans="1:14" ht="12.75" customHeight="1" x14ac:dyDescent="0.15"/>
    <row r="159" spans="1:14" ht="12.75" customHeight="1" x14ac:dyDescent="0.15"/>
    <row r="160" spans="1:14" ht="13.5" customHeight="1" x14ac:dyDescent="0.15"/>
    <row r="161" ht="12.75" customHeight="1" x14ac:dyDescent="0.15"/>
    <row r="162" ht="12.75" customHeight="1" x14ac:dyDescent="0.15"/>
    <row r="163" ht="12.75" customHeight="1" x14ac:dyDescent="0.15"/>
  </sheetData>
  <mergeCells count="10">
    <mergeCell ref="J126:J128"/>
    <mergeCell ref="J132:J134"/>
    <mergeCell ref="J138:J140"/>
    <mergeCell ref="J141:J143"/>
    <mergeCell ref="A1:I2"/>
    <mergeCell ref="I5:J5"/>
    <mergeCell ref="I6:J6"/>
    <mergeCell ref="J108:J110"/>
    <mergeCell ref="J117:J119"/>
    <mergeCell ref="J123:J125"/>
  </mergeCells>
  <phoneticPr fontId="1"/>
  <pageMargins left="0.78740157480314965" right="0" top="0.59055118110236227" bottom="0.59055118110236227" header="0.51181102362204722" footer="0.51181102362204722"/>
  <pageSetup paperSize="9" scale="86" orientation="portrait" r:id="rId1"/>
  <headerFooter alignWithMargins="0">
    <oddFooter>&amp;C&amp;P</oddFooter>
  </headerFooter>
  <rowBreaks count="2" manualBreakCount="2">
    <brk id="62" max="16383" man="1"/>
    <brk id="12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2EA03-D0E9-4D3D-B168-2B4E004A516E}">
  <dimension ref="A1:N64"/>
  <sheetViews>
    <sheetView view="pageBreakPreview" topLeftCell="A34" zoomScaleNormal="100" zoomScaleSheetLayoutView="100" workbookViewId="0">
      <selection activeCell="E19" sqref="E19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0.75" style="2" customWidth="1"/>
    <col min="9" max="9" width="12.5" style="58" customWidth="1"/>
    <col min="10" max="10" width="12.625" style="1" customWidth="1"/>
    <col min="11" max="11" width="9" style="51" hidden="1" customWidth="1"/>
    <col min="12" max="12" width="2.375" style="51" hidden="1" customWidth="1"/>
    <col min="13" max="13" width="2.375" style="1" hidden="1" customWidth="1"/>
    <col min="14" max="14" width="3" style="1" hidden="1" customWidth="1"/>
    <col min="15" max="16384" width="9" style="1"/>
  </cols>
  <sheetData>
    <row r="1" spans="1:14" ht="12" customHeight="1" x14ac:dyDescent="0.15">
      <c r="A1" s="71" t="s">
        <v>45</v>
      </c>
      <c r="B1" s="71"/>
      <c r="C1" s="71"/>
      <c r="D1" s="71"/>
      <c r="E1" s="71"/>
      <c r="F1" s="71"/>
      <c r="G1" s="71"/>
      <c r="H1" s="71"/>
      <c r="I1" s="71"/>
    </row>
    <row r="2" spans="1:14" ht="12" customHeight="1" x14ac:dyDescent="0.15">
      <c r="A2" s="71"/>
      <c r="B2" s="71"/>
      <c r="C2" s="71"/>
      <c r="D2" s="71"/>
      <c r="E2" s="71"/>
      <c r="F2" s="71"/>
      <c r="G2" s="71"/>
      <c r="H2" s="71"/>
      <c r="I2" s="71"/>
    </row>
    <row r="3" spans="1:14" ht="18" customHeight="1" x14ac:dyDescent="0.15">
      <c r="A3" s="9"/>
      <c r="B3" s="9"/>
      <c r="C3" s="9"/>
      <c r="D3" s="9"/>
      <c r="E3" s="40"/>
      <c r="F3" s="10"/>
      <c r="G3" s="9"/>
      <c r="H3" s="9"/>
      <c r="I3" s="50"/>
    </row>
    <row r="4" spans="1:14" ht="13.5" customHeight="1" x14ac:dyDescent="0.15">
      <c r="A4" s="64" t="s">
        <v>142</v>
      </c>
      <c r="B4" s="9"/>
      <c r="C4" s="9"/>
      <c r="D4" s="9"/>
      <c r="E4" s="40"/>
      <c r="F4" s="10"/>
      <c r="G4" s="9"/>
      <c r="H4" s="9"/>
      <c r="I4" s="50"/>
    </row>
    <row r="5" spans="1:14" x14ac:dyDescent="0.15">
      <c r="A5" s="64" t="s">
        <v>180</v>
      </c>
      <c r="B5" s="12"/>
      <c r="C5" s="12"/>
      <c r="D5" s="12"/>
      <c r="E5" s="41"/>
      <c r="H5" s="13"/>
      <c r="I5" s="73"/>
      <c r="J5" s="73"/>
    </row>
    <row r="6" spans="1:14" x14ac:dyDescent="0.15">
      <c r="A6" s="64"/>
      <c r="B6" s="12"/>
      <c r="C6" s="12"/>
      <c r="D6" s="12"/>
      <c r="E6" s="41"/>
      <c r="H6" s="13" t="s">
        <v>9</v>
      </c>
      <c r="I6" s="72"/>
      <c r="J6" s="72"/>
    </row>
    <row r="7" spans="1:14" x14ac:dyDescent="0.15">
      <c r="A7" s="12"/>
      <c r="B7" s="12"/>
      <c r="C7" s="12"/>
      <c r="D7" s="12"/>
      <c r="E7" s="41"/>
      <c r="G7" s="14"/>
      <c r="H7" s="15"/>
      <c r="I7" s="52"/>
      <c r="J7" s="4"/>
    </row>
    <row r="8" spans="1:14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53" t="s">
        <v>2</v>
      </c>
      <c r="J8" s="20" t="s">
        <v>5</v>
      </c>
    </row>
    <row r="9" spans="1:14" x14ac:dyDescent="0.15">
      <c r="A9" s="35" t="s">
        <v>46</v>
      </c>
      <c r="B9" s="36" t="s">
        <v>46</v>
      </c>
      <c r="C9" s="36" t="s">
        <v>46</v>
      </c>
      <c r="D9" s="36" t="s">
        <v>46</v>
      </c>
      <c r="E9" s="36" t="s">
        <v>46</v>
      </c>
      <c r="F9" s="60" t="s">
        <v>46</v>
      </c>
      <c r="G9" s="38" t="s">
        <v>46</v>
      </c>
      <c r="H9" s="38" t="s">
        <v>46</v>
      </c>
      <c r="I9" s="61" t="s">
        <v>46</v>
      </c>
      <c r="J9" s="65" t="s">
        <v>46</v>
      </c>
      <c r="M9" s="51" t="s">
        <v>46</v>
      </c>
      <c r="N9" s="59" t="s">
        <v>47</v>
      </c>
    </row>
    <row r="10" spans="1:14" x14ac:dyDescent="0.15">
      <c r="A10" s="62" t="s">
        <v>181</v>
      </c>
      <c r="B10" s="55"/>
      <c r="C10" s="55"/>
      <c r="D10" s="55"/>
      <c r="E10" s="55"/>
      <c r="F10" s="26"/>
      <c r="G10" s="63"/>
      <c r="H10" s="28" t="s">
        <v>46</v>
      </c>
      <c r="I10" s="54" t="s">
        <v>46</v>
      </c>
      <c r="J10" s="63" t="s">
        <v>46</v>
      </c>
      <c r="K10" s="55" t="s">
        <v>48</v>
      </c>
      <c r="L10" s="55" t="s">
        <v>46</v>
      </c>
      <c r="M10" s="55" t="s">
        <v>46</v>
      </c>
      <c r="N10" s="59" t="s">
        <v>47</v>
      </c>
    </row>
    <row r="11" spans="1:14" x14ac:dyDescent="0.15">
      <c r="A11" s="29" t="s">
        <v>46</v>
      </c>
      <c r="B11" s="30" t="s">
        <v>46</v>
      </c>
      <c r="C11" s="30" t="s">
        <v>46</v>
      </c>
      <c r="D11" s="30" t="s">
        <v>46</v>
      </c>
      <c r="E11" s="30" t="s">
        <v>46</v>
      </c>
      <c r="F11" s="31" t="s">
        <v>46</v>
      </c>
      <c r="G11" s="32" t="s">
        <v>46</v>
      </c>
      <c r="H11" s="33" t="s">
        <v>46</v>
      </c>
      <c r="I11" s="56" t="s">
        <v>46</v>
      </c>
      <c r="J11" s="66" t="s">
        <v>46</v>
      </c>
      <c r="K11" s="55" t="s">
        <v>46</v>
      </c>
      <c r="L11" s="55" t="s">
        <v>46</v>
      </c>
      <c r="M11" s="55" t="s">
        <v>46</v>
      </c>
      <c r="N11" s="59" t="s">
        <v>47</v>
      </c>
    </row>
    <row r="12" spans="1:14" x14ac:dyDescent="0.15">
      <c r="A12" s="35" t="s">
        <v>46</v>
      </c>
      <c r="B12" s="36" t="s">
        <v>46</v>
      </c>
      <c r="C12" s="36" t="s">
        <v>46</v>
      </c>
      <c r="D12" s="36" t="s">
        <v>46</v>
      </c>
      <c r="E12" s="36" t="s">
        <v>46</v>
      </c>
      <c r="F12" s="60" t="s">
        <v>46</v>
      </c>
      <c r="G12" s="38" t="s">
        <v>46</v>
      </c>
      <c r="H12" s="38" t="s">
        <v>46</v>
      </c>
      <c r="I12" s="61" t="s">
        <v>46</v>
      </c>
      <c r="J12" s="68"/>
      <c r="M12" s="51" t="s">
        <v>46</v>
      </c>
      <c r="N12" s="59" t="s">
        <v>47</v>
      </c>
    </row>
    <row r="13" spans="1:14" x14ac:dyDescent="0.15">
      <c r="A13" s="62"/>
      <c r="B13" s="55" t="s">
        <v>182</v>
      </c>
      <c r="C13" s="55"/>
      <c r="D13" s="55"/>
      <c r="E13" s="55"/>
      <c r="F13" s="26">
        <v>1</v>
      </c>
      <c r="G13" s="63" t="s">
        <v>95</v>
      </c>
      <c r="H13" s="67"/>
      <c r="I13" s="54" t="str">
        <f>IF(H13="","",ROUNDDOWN(F13*H13,0))</f>
        <v/>
      </c>
      <c r="J13" s="69"/>
      <c r="K13" s="55" t="s">
        <v>48</v>
      </c>
      <c r="L13" s="55" t="s">
        <v>46</v>
      </c>
      <c r="M13" s="55" t="s">
        <v>46</v>
      </c>
      <c r="N13" s="59" t="s">
        <v>47</v>
      </c>
    </row>
    <row r="14" spans="1:14" x14ac:dyDescent="0.15">
      <c r="A14" s="29" t="s">
        <v>46</v>
      </c>
      <c r="B14" s="30" t="s">
        <v>46</v>
      </c>
      <c r="C14" s="30" t="s">
        <v>46</v>
      </c>
      <c r="D14" s="30" t="s">
        <v>46</v>
      </c>
      <c r="E14" s="30" t="s">
        <v>46</v>
      </c>
      <c r="F14" s="31" t="s">
        <v>46</v>
      </c>
      <c r="G14" s="32" t="s">
        <v>46</v>
      </c>
      <c r="H14" s="33"/>
      <c r="I14" s="56" t="s">
        <v>46</v>
      </c>
      <c r="J14" s="70"/>
      <c r="K14" s="55" t="s">
        <v>46</v>
      </c>
      <c r="L14" s="55" t="s">
        <v>46</v>
      </c>
      <c r="M14" s="55" t="s">
        <v>46</v>
      </c>
      <c r="N14" s="59" t="s">
        <v>47</v>
      </c>
    </row>
    <row r="15" spans="1:14" x14ac:dyDescent="0.15">
      <c r="A15" s="35" t="s">
        <v>46</v>
      </c>
      <c r="B15" s="36" t="s">
        <v>46</v>
      </c>
      <c r="C15" s="36" t="s">
        <v>46</v>
      </c>
      <c r="D15" s="36" t="s">
        <v>46</v>
      </c>
      <c r="E15" s="36" t="s">
        <v>46</v>
      </c>
      <c r="F15" s="60" t="s">
        <v>46</v>
      </c>
      <c r="G15" s="38" t="s">
        <v>46</v>
      </c>
      <c r="H15" s="38"/>
      <c r="I15" s="61" t="s">
        <v>46</v>
      </c>
      <c r="J15" s="68"/>
      <c r="M15" s="51" t="s">
        <v>46</v>
      </c>
      <c r="N15" s="59" t="s">
        <v>47</v>
      </c>
    </row>
    <row r="16" spans="1:14" x14ac:dyDescent="0.15">
      <c r="A16" s="62"/>
      <c r="B16" s="55" t="s">
        <v>183</v>
      </c>
      <c r="C16" s="55"/>
      <c r="D16" s="55"/>
      <c r="E16" s="55"/>
      <c r="F16" s="26">
        <v>1</v>
      </c>
      <c r="G16" s="63" t="s">
        <v>95</v>
      </c>
      <c r="H16" s="67"/>
      <c r="I16" s="54" t="str">
        <f>IF(H16="","",ROUNDDOWN(F16*H16,0))</f>
        <v/>
      </c>
      <c r="J16" s="69"/>
      <c r="K16" s="55" t="s">
        <v>48</v>
      </c>
      <c r="L16" s="55" t="s">
        <v>46</v>
      </c>
      <c r="M16" s="55" t="s">
        <v>46</v>
      </c>
      <c r="N16" s="59" t="s">
        <v>47</v>
      </c>
    </row>
    <row r="17" spans="1:14" x14ac:dyDescent="0.15">
      <c r="A17" s="29" t="s">
        <v>46</v>
      </c>
      <c r="B17" s="30" t="s">
        <v>46</v>
      </c>
      <c r="C17" s="30" t="s">
        <v>46</v>
      </c>
      <c r="D17" s="30" t="s">
        <v>46</v>
      </c>
      <c r="E17" s="30" t="s">
        <v>46</v>
      </c>
      <c r="F17" s="31" t="s">
        <v>46</v>
      </c>
      <c r="G17" s="32" t="s">
        <v>46</v>
      </c>
      <c r="H17" s="33"/>
      <c r="I17" s="56" t="s">
        <v>46</v>
      </c>
      <c r="J17" s="70"/>
      <c r="K17" s="55" t="s">
        <v>46</v>
      </c>
      <c r="L17" s="55" t="s">
        <v>46</v>
      </c>
      <c r="M17" s="55" t="s">
        <v>46</v>
      </c>
      <c r="N17" s="59" t="s">
        <v>47</v>
      </c>
    </row>
    <row r="18" spans="1:14" x14ac:dyDescent="0.15">
      <c r="A18" s="35" t="s">
        <v>46</v>
      </c>
      <c r="B18" s="36" t="s">
        <v>46</v>
      </c>
      <c r="C18" s="36" t="s">
        <v>46</v>
      </c>
      <c r="D18" s="36" t="s">
        <v>46</v>
      </c>
      <c r="E18" s="36" t="s">
        <v>46</v>
      </c>
      <c r="F18" s="60" t="s">
        <v>46</v>
      </c>
      <c r="G18" s="38" t="s">
        <v>46</v>
      </c>
      <c r="H18" s="38"/>
      <c r="I18" s="61" t="s">
        <v>46</v>
      </c>
      <c r="J18" s="65" t="s">
        <v>46</v>
      </c>
      <c r="M18" s="51" t="s">
        <v>46</v>
      </c>
      <c r="N18" s="59" t="s">
        <v>47</v>
      </c>
    </row>
    <row r="19" spans="1:14" x14ac:dyDescent="0.15">
      <c r="A19" s="62" t="s">
        <v>13</v>
      </c>
      <c r="B19" s="55"/>
      <c r="C19" s="55"/>
      <c r="D19" s="55"/>
      <c r="E19" s="55"/>
      <c r="F19" s="26"/>
      <c r="G19" s="63"/>
      <c r="H19" s="28"/>
      <c r="I19" s="54">
        <f>SUM(I9:I17)</f>
        <v>0</v>
      </c>
      <c r="J19" s="63" t="s">
        <v>46</v>
      </c>
      <c r="K19" s="55" t="s">
        <v>48</v>
      </c>
      <c r="L19" s="55" t="s">
        <v>68</v>
      </c>
      <c r="M19" s="55" t="s">
        <v>46</v>
      </c>
      <c r="N19" s="59" t="s">
        <v>47</v>
      </c>
    </row>
    <row r="20" spans="1:14" x14ac:dyDescent="0.15">
      <c r="A20" s="29" t="s">
        <v>46</v>
      </c>
      <c r="B20" s="30" t="s">
        <v>46</v>
      </c>
      <c r="C20" s="30" t="s">
        <v>46</v>
      </c>
      <c r="D20" s="30" t="s">
        <v>46</v>
      </c>
      <c r="E20" s="30" t="s">
        <v>46</v>
      </c>
      <c r="F20" s="31" t="s">
        <v>46</v>
      </c>
      <c r="G20" s="32" t="s">
        <v>46</v>
      </c>
      <c r="H20" s="33"/>
      <c r="I20" s="56" t="s">
        <v>46</v>
      </c>
      <c r="J20" s="66" t="s">
        <v>46</v>
      </c>
      <c r="K20" s="55" t="s">
        <v>46</v>
      </c>
      <c r="L20" s="55" t="s">
        <v>46</v>
      </c>
      <c r="M20" s="55" t="s">
        <v>46</v>
      </c>
      <c r="N20" s="59" t="s">
        <v>47</v>
      </c>
    </row>
    <row r="21" spans="1:14" x14ac:dyDescent="0.15">
      <c r="A21" s="35" t="s">
        <v>46</v>
      </c>
      <c r="B21" s="36" t="s">
        <v>46</v>
      </c>
      <c r="C21" s="36" t="s">
        <v>46</v>
      </c>
      <c r="D21" s="36" t="s">
        <v>46</v>
      </c>
      <c r="E21" s="36" t="s">
        <v>46</v>
      </c>
      <c r="F21" s="60" t="s">
        <v>46</v>
      </c>
      <c r="G21" s="38" t="s">
        <v>46</v>
      </c>
      <c r="H21" s="38"/>
      <c r="I21" s="61" t="s">
        <v>46</v>
      </c>
      <c r="J21" s="65" t="s">
        <v>46</v>
      </c>
      <c r="M21" s="51" t="s">
        <v>46</v>
      </c>
      <c r="N21" s="59" t="s">
        <v>47</v>
      </c>
    </row>
    <row r="22" spans="1:14" x14ac:dyDescent="0.15">
      <c r="A22" s="62" t="s">
        <v>70</v>
      </c>
      <c r="B22" s="55"/>
      <c r="C22" s="55"/>
      <c r="D22" s="55"/>
      <c r="E22" s="55"/>
      <c r="F22" s="26"/>
      <c r="G22" s="63"/>
      <c r="H22" s="28"/>
      <c r="I22" s="54" t="s">
        <v>46</v>
      </c>
      <c r="J22" s="63" t="s">
        <v>46</v>
      </c>
      <c r="K22" s="55" t="s">
        <v>69</v>
      </c>
      <c r="L22" s="55" t="s">
        <v>46</v>
      </c>
      <c r="M22" s="55" t="s">
        <v>46</v>
      </c>
      <c r="N22" s="59" t="s">
        <v>47</v>
      </c>
    </row>
    <row r="23" spans="1:14" x14ac:dyDescent="0.15">
      <c r="A23" s="29" t="s">
        <v>46</v>
      </c>
      <c r="B23" s="30" t="s">
        <v>46</v>
      </c>
      <c r="C23" s="30" t="s">
        <v>46</v>
      </c>
      <c r="D23" s="30" t="s">
        <v>46</v>
      </c>
      <c r="E23" s="30" t="s">
        <v>46</v>
      </c>
      <c r="F23" s="31" t="s">
        <v>46</v>
      </c>
      <c r="G23" s="32" t="s">
        <v>46</v>
      </c>
      <c r="H23" s="33"/>
      <c r="I23" s="56" t="s">
        <v>46</v>
      </c>
      <c r="J23" s="66" t="s">
        <v>46</v>
      </c>
      <c r="K23" s="55" t="s">
        <v>46</v>
      </c>
      <c r="L23" s="55" t="s">
        <v>46</v>
      </c>
      <c r="M23" s="55" t="s">
        <v>46</v>
      </c>
      <c r="N23" s="59" t="s">
        <v>47</v>
      </c>
    </row>
    <row r="24" spans="1:14" x14ac:dyDescent="0.15">
      <c r="A24" s="35" t="s">
        <v>46</v>
      </c>
      <c r="B24" s="36" t="s">
        <v>46</v>
      </c>
      <c r="C24" s="36" t="s">
        <v>46</v>
      </c>
      <c r="D24" s="36" t="s">
        <v>46</v>
      </c>
      <c r="E24" s="36" t="s">
        <v>46</v>
      </c>
      <c r="F24" s="60" t="s">
        <v>46</v>
      </c>
      <c r="G24" s="38" t="s">
        <v>46</v>
      </c>
      <c r="H24" s="38"/>
      <c r="I24" s="61" t="s">
        <v>46</v>
      </c>
      <c r="J24" s="68" t="s">
        <v>46</v>
      </c>
      <c r="M24" s="51" t="s">
        <v>46</v>
      </c>
      <c r="N24" s="59" t="s">
        <v>47</v>
      </c>
    </row>
    <row r="25" spans="1:14" x14ac:dyDescent="0.15">
      <c r="A25" s="62"/>
      <c r="B25" s="55" t="s">
        <v>78</v>
      </c>
      <c r="C25" s="55"/>
      <c r="D25" s="55"/>
      <c r="E25" s="55"/>
      <c r="F25" s="26"/>
      <c r="G25" s="63"/>
      <c r="H25" s="67"/>
      <c r="I25" s="54" t="str">
        <f>IF(H25="","",H25)</f>
        <v/>
      </c>
      <c r="J25" s="69" t="s">
        <v>46</v>
      </c>
      <c r="K25" s="55" t="s">
        <v>77</v>
      </c>
      <c r="L25" s="55" t="s">
        <v>74</v>
      </c>
      <c r="M25" s="55" t="s">
        <v>46</v>
      </c>
      <c r="N25" s="59" t="s">
        <v>47</v>
      </c>
    </row>
    <row r="26" spans="1:14" x14ac:dyDescent="0.15">
      <c r="A26" s="29" t="s">
        <v>46</v>
      </c>
      <c r="B26" s="30" t="s">
        <v>46</v>
      </c>
      <c r="C26" s="30" t="s">
        <v>46</v>
      </c>
      <c r="D26" s="30" t="s">
        <v>46</v>
      </c>
      <c r="E26" s="30" t="s">
        <v>46</v>
      </c>
      <c r="F26" s="31" t="s">
        <v>46</v>
      </c>
      <c r="G26" s="32" t="s">
        <v>46</v>
      </c>
      <c r="H26" s="33"/>
      <c r="I26" s="56" t="s">
        <v>46</v>
      </c>
      <c r="J26" s="70" t="s">
        <v>46</v>
      </c>
      <c r="K26" s="55" t="s">
        <v>46</v>
      </c>
      <c r="L26" s="55" t="s">
        <v>46</v>
      </c>
      <c r="M26" s="55" t="s">
        <v>46</v>
      </c>
      <c r="N26" s="59" t="s">
        <v>47</v>
      </c>
    </row>
    <row r="27" spans="1:14" x14ac:dyDescent="0.15">
      <c r="A27" s="35" t="s">
        <v>46</v>
      </c>
      <c r="B27" s="36" t="s">
        <v>46</v>
      </c>
      <c r="C27" s="36" t="s">
        <v>46</v>
      </c>
      <c r="D27" s="36" t="s">
        <v>46</v>
      </c>
      <c r="E27" s="36" t="s">
        <v>46</v>
      </c>
      <c r="F27" s="60" t="s">
        <v>46</v>
      </c>
      <c r="G27" s="38" t="s">
        <v>46</v>
      </c>
      <c r="H27" s="38"/>
      <c r="I27" s="61" t="s">
        <v>46</v>
      </c>
      <c r="J27" s="65" t="s">
        <v>46</v>
      </c>
      <c r="M27" s="51" t="s">
        <v>46</v>
      </c>
      <c r="N27" s="59" t="s">
        <v>47</v>
      </c>
    </row>
    <row r="28" spans="1:14" x14ac:dyDescent="0.15">
      <c r="A28" s="62" t="s">
        <v>14</v>
      </c>
      <c r="B28" s="55"/>
      <c r="C28" s="55"/>
      <c r="D28" s="55"/>
      <c r="E28" s="55"/>
      <c r="F28" s="26"/>
      <c r="G28" s="63"/>
      <c r="H28" s="28"/>
      <c r="I28" s="54">
        <f>SUM(I21:I26)-SUMIF(L9:L26,"109",I9:I26)</f>
        <v>0</v>
      </c>
      <c r="J28" s="63" t="s">
        <v>46</v>
      </c>
      <c r="K28" s="55" t="s">
        <v>79</v>
      </c>
      <c r="L28" s="55" t="s">
        <v>68</v>
      </c>
      <c r="M28" s="55" t="s">
        <v>46</v>
      </c>
      <c r="N28" s="59" t="s">
        <v>47</v>
      </c>
    </row>
    <row r="29" spans="1:14" x14ac:dyDescent="0.15">
      <c r="A29" s="29" t="s">
        <v>46</v>
      </c>
      <c r="B29" s="30" t="s">
        <v>46</v>
      </c>
      <c r="C29" s="30" t="s">
        <v>46</v>
      </c>
      <c r="D29" s="30" t="s">
        <v>46</v>
      </c>
      <c r="E29" s="30" t="s">
        <v>46</v>
      </c>
      <c r="F29" s="31" t="s">
        <v>46</v>
      </c>
      <c r="G29" s="32" t="s">
        <v>46</v>
      </c>
      <c r="H29" s="33"/>
      <c r="I29" s="56" t="s">
        <v>46</v>
      </c>
      <c r="J29" s="66" t="s">
        <v>46</v>
      </c>
      <c r="K29" s="55" t="s">
        <v>46</v>
      </c>
      <c r="L29" s="55" t="s">
        <v>46</v>
      </c>
      <c r="M29" s="55" t="s">
        <v>46</v>
      </c>
      <c r="N29" s="59" t="s">
        <v>47</v>
      </c>
    </row>
    <row r="30" spans="1:14" x14ac:dyDescent="0.15">
      <c r="A30" s="35" t="s">
        <v>46</v>
      </c>
      <c r="B30" s="36" t="s">
        <v>46</v>
      </c>
      <c r="C30" s="36" t="s">
        <v>46</v>
      </c>
      <c r="D30" s="36" t="s">
        <v>46</v>
      </c>
      <c r="E30" s="36" t="s">
        <v>46</v>
      </c>
      <c r="F30" s="60" t="s">
        <v>46</v>
      </c>
      <c r="G30" s="38" t="s">
        <v>46</v>
      </c>
      <c r="H30" s="38"/>
      <c r="I30" s="61" t="s">
        <v>46</v>
      </c>
      <c r="J30" s="65" t="s">
        <v>46</v>
      </c>
      <c r="M30" s="51" t="s">
        <v>46</v>
      </c>
      <c r="N30" s="59" t="s">
        <v>47</v>
      </c>
    </row>
    <row r="31" spans="1:14" x14ac:dyDescent="0.15">
      <c r="A31" s="62" t="s">
        <v>15</v>
      </c>
      <c r="B31" s="55"/>
      <c r="C31" s="55"/>
      <c r="D31" s="55"/>
      <c r="E31" s="55"/>
      <c r="F31" s="26"/>
      <c r="G31" s="63"/>
      <c r="H31" s="28"/>
      <c r="I31" s="54">
        <f>SUMIF(L9:L29,"2",I9:I29)</f>
        <v>0</v>
      </c>
      <c r="J31" s="63" t="s">
        <v>46</v>
      </c>
      <c r="K31" s="55" t="s">
        <v>81</v>
      </c>
      <c r="L31" s="55" t="s">
        <v>80</v>
      </c>
      <c r="M31" s="55" t="s">
        <v>46</v>
      </c>
      <c r="N31" s="59" t="s">
        <v>47</v>
      </c>
    </row>
    <row r="32" spans="1:14" x14ac:dyDescent="0.15">
      <c r="A32" s="29" t="s">
        <v>46</v>
      </c>
      <c r="B32" s="30" t="s">
        <v>46</v>
      </c>
      <c r="C32" s="30" t="s">
        <v>46</v>
      </c>
      <c r="D32" s="30" t="s">
        <v>46</v>
      </c>
      <c r="E32" s="30" t="s">
        <v>46</v>
      </c>
      <c r="F32" s="31" t="s">
        <v>46</v>
      </c>
      <c r="G32" s="32" t="s">
        <v>46</v>
      </c>
      <c r="H32" s="33"/>
      <c r="I32" s="56" t="s">
        <v>46</v>
      </c>
      <c r="J32" s="66" t="s">
        <v>46</v>
      </c>
      <c r="K32" s="55" t="s">
        <v>46</v>
      </c>
      <c r="L32" s="55" t="s">
        <v>46</v>
      </c>
      <c r="M32" s="55" t="s">
        <v>46</v>
      </c>
      <c r="N32" s="59" t="s">
        <v>47</v>
      </c>
    </row>
    <row r="33" spans="1:14" x14ac:dyDescent="0.15">
      <c r="A33" s="35" t="s">
        <v>46</v>
      </c>
      <c r="B33" s="36" t="s">
        <v>46</v>
      </c>
      <c r="C33" s="36" t="s">
        <v>46</v>
      </c>
      <c r="D33" s="36" t="s">
        <v>46</v>
      </c>
      <c r="E33" s="36" t="s">
        <v>46</v>
      </c>
      <c r="F33" s="60" t="s">
        <v>46</v>
      </c>
      <c r="G33" s="38" t="s">
        <v>46</v>
      </c>
      <c r="H33" s="38"/>
      <c r="I33" s="61" t="s">
        <v>46</v>
      </c>
      <c r="J33" s="68" t="s">
        <v>46</v>
      </c>
      <c r="M33" s="51" t="s">
        <v>46</v>
      </c>
      <c r="N33" s="59" t="s">
        <v>47</v>
      </c>
    </row>
    <row r="34" spans="1:14" x14ac:dyDescent="0.15">
      <c r="A34" s="62"/>
      <c r="B34" s="55" t="s">
        <v>83</v>
      </c>
      <c r="C34" s="55"/>
      <c r="D34" s="55"/>
      <c r="E34" s="55"/>
      <c r="F34" s="26"/>
      <c r="G34" s="63"/>
      <c r="H34" s="67"/>
      <c r="I34" s="54" t="str">
        <f>IF(H34="","",H34)</f>
        <v/>
      </c>
      <c r="J34" s="69" t="s">
        <v>46</v>
      </c>
      <c r="K34" s="55" t="s">
        <v>82</v>
      </c>
      <c r="L34" s="55" t="s">
        <v>80</v>
      </c>
      <c r="M34" s="55" t="s">
        <v>46</v>
      </c>
      <c r="N34" s="59" t="s">
        <v>47</v>
      </c>
    </row>
    <row r="35" spans="1:14" x14ac:dyDescent="0.15">
      <c r="A35" s="29" t="s">
        <v>46</v>
      </c>
      <c r="B35" s="30" t="s">
        <v>46</v>
      </c>
      <c r="C35" s="30" t="s">
        <v>46</v>
      </c>
      <c r="D35" s="30" t="s">
        <v>46</v>
      </c>
      <c r="E35" s="30" t="s">
        <v>46</v>
      </c>
      <c r="F35" s="31" t="s">
        <v>46</v>
      </c>
      <c r="G35" s="32" t="s">
        <v>46</v>
      </c>
      <c r="H35" s="33"/>
      <c r="I35" s="56" t="s">
        <v>46</v>
      </c>
      <c r="J35" s="70" t="s">
        <v>46</v>
      </c>
      <c r="K35" s="55" t="s">
        <v>46</v>
      </c>
      <c r="L35" s="55" t="s">
        <v>46</v>
      </c>
      <c r="M35" s="55" t="s">
        <v>46</v>
      </c>
      <c r="N35" s="59" t="s">
        <v>47</v>
      </c>
    </row>
    <row r="36" spans="1:14" x14ac:dyDescent="0.15">
      <c r="A36" s="35" t="s">
        <v>46</v>
      </c>
      <c r="B36" s="36" t="s">
        <v>46</v>
      </c>
      <c r="C36" s="36" t="s">
        <v>46</v>
      </c>
      <c r="D36" s="36" t="s">
        <v>46</v>
      </c>
      <c r="E36" s="36" t="s">
        <v>46</v>
      </c>
      <c r="F36" s="60" t="s">
        <v>46</v>
      </c>
      <c r="G36" s="38" t="s">
        <v>46</v>
      </c>
      <c r="H36" s="38"/>
      <c r="I36" s="61" t="s">
        <v>46</v>
      </c>
      <c r="J36" s="65" t="s">
        <v>46</v>
      </c>
      <c r="M36" s="51" t="s">
        <v>46</v>
      </c>
      <c r="N36" s="59" t="s">
        <v>47</v>
      </c>
    </row>
    <row r="37" spans="1:14" x14ac:dyDescent="0.15">
      <c r="A37" s="62" t="s">
        <v>16</v>
      </c>
      <c r="B37" s="55"/>
      <c r="C37" s="55"/>
      <c r="D37" s="55"/>
      <c r="E37" s="55"/>
      <c r="F37" s="26"/>
      <c r="G37" s="63"/>
      <c r="H37" s="28"/>
      <c r="I37" s="54">
        <f>SUMIF(L9:L35,"4",I9:I35)</f>
        <v>0</v>
      </c>
      <c r="J37" s="63" t="s">
        <v>46</v>
      </c>
      <c r="K37" s="55" t="s">
        <v>85</v>
      </c>
      <c r="L37" s="55" t="s">
        <v>84</v>
      </c>
      <c r="M37" s="55" t="s">
        <v>46</v>
      </c>
      <c r="N37" s="59" t="s">
        <v>47</v>
      </c>
    </row>
    <row r="38" spans="1:14" x14ac:dyDescent="0.15">
      <c r="A38" s="29" t="s">
        <v>46</v>
      </c>
      <c r="B38" s="30" t="s">
        <v>46</v>
      </c>
      <c r="C38" s="30" t="s">
        <v>46</v>
      </c>
      <c r="D38" s="30" t="s">
        <v>46</v>
      </c>
      <c r="E38" s="30" t="s">
        <v>46</v>
      </c>
      <c r="F38" s="31" t="s">
        <v>46</v>
      </c>
      <c r="G38" s="32" t="s">
        <v>46</v>
      </c>
      <c r="H38" s="33"/>
      <c r="I38" s="56" t="s">
        <v>46</v>
      </c>
      <c r="J38" s="66" t="s">
        <v>46</v>
      </c>
      <c r="K38" s="55" t="s">
        <v>46</v>
      </c>
      <c r="L38" s="55" t="s">
        <v>46</v>
      </c>
      <c r="M38" s="55" t="s">
        <v>46</v>
      </c>
      <c r="N38" s="59" t="s">
        <v>47</v>
      </c>
    </row>
    <row r="39" spans="1:14" ht="13.5" customHeight="1" x14ac:dyDescent="0.15">
      <c r="A39" s="35" t="s">
        <v>46</v>
      </c>
      <c r="B39" s="36" t="s">
        <v>46</v>
      </c>
      <c r="C39" s="36" t="s">
        <v>46</v>
      </c>
      <c r="D39" s="36" t="s">
        <v>46</v>
      </c>
      <c r="E39" s="36" t="s">
        <v>46</v>
      </c>
      <c r="F39" s="60" t="s">
        <v>46</v>
      </c>
      <c r="G39" s="38" t="s">
        <v>46</v>
      </c>
      <c r="H39" s="38"/>
      <c r="I39" s="61" t="s">
        <v>46</v>
      </c>
      <c r="J39" s="74"/>
      <c r="M39" s="51" t="s">
        <v>46</v>
      </c>
      <c r="N39" s="59" t="s">
        <v>47</v>
      </c>
    </row>
    <row r="40" spans="1:14" x14ac:dyDescent="0.15">
      <c r="A40" s="62"/>
      <c r="B40" s="55" t="s">
        <v>87</v>
      </c>
      <c r="C40" s="55"/>
      <c r="D40" s="55"/>
      <c r="E40" s="55"/>
      <c r="F40" s="26"/>
      <c r="G40" s="63"/>
      <c r="H40" s="67"/>
      <c r="I40" s="54" t="str">
        <f>IF(H40="","",H40)</f>
        <v/>
      </c>
      <c r="J40" s="75"/>
      <c r="K40" s="55" t="s">
        <v>86</v>
      </c>
      <c r="L40" s="55" t="s">
        <v>84</v>
      </c>
      <c r="M40" s="55" t="s">
        <v>46</v>
      </c>
      <c r="N40" s="59" t="s">
        <v>47</v>
      </c>
    </row>
    <row r="41" spans="1:14" x14ac:dyDescent="0.15">
      <c r="A41" s="29" t="s">
        <v>46</v>
      </c>
      <c r="B41" s="30" t="s">
        <v>46</v>
      </c>
      <c r="C41" s="30" t="s">
        <v>46</v>
      </c>
      <c r="D41" s="30" t="s">
        <v>46</v>
      </c>
      <c r="E41" s="30" t="s">
        <v>46</v>
      </c>
      <c r="F41" s="31" t="s">
        <v>46</v>
      </c>
      <c r="G41" s="32" t="s">
        <v>46</v>
      </c>
      <c r="H41" s="33"/>
      <c r="I41" s="56" t="s">
        <v>46</v>
      </c>
      <c r="J41" s="76"/>
      <c r="K41" s="55" t="s">
        <v>46</v>
      </c>
      <c r="L41" s="55" t="s">
        <v>46</v>
      </c>
      <c r="M41" s="55" t="s">
        <v>46</v>
      </c>
      <c r="N41" s="59" t="s">
        <v>47</v>
      </c>
    </row>
    <row r="42" spans="1:14" x14ac:dyDescent="0.15">
      <c r="A42" s="35" t="s">
        <v>46</v>
      </c>
      <c r="B42" s="36" t="s">
        <v>46</v>
      </c>
      <c r="C42" s="36" t="s">
        <v>46</v>
      </c>
      <c r="D42" s="36" t="s">
        <v>46</v>
      </c>
      <c r="E42" s="36" t="s">
        <v>46</v>
      </c>
      <c r="F42" s="60" t="s">
        <v>46</v>
      </c>
      <c r="G42" s="38" t="s">
        <v>46</v>
      </c>
      <c r="H42" s="38"/>
      <c r="I42" s="61" t="s">
        <v>46</v>
      </c>
      <c r="J42" s="68" t="s">
        <v>46</v>
      </c>
      <c r="M42" s="51" t="s">
        <v>46</v>
      </c>
      <c r="N42" s="59" t="s">
        <v>47</v>
      </c>
    </row>
    <row r="43" spans="1:14" x14ac:dyDescent="0.15">
      <c r="A43" s="62"/>
      <c r="B43" s="55" t="s">
        <v>89</v>
      </c>
      <c r="C43" s="55"/>
      <c r="D43" s="55"/>
      <c r="E43" s="55"/>
      <c r="F43" s="26"/>
      <c r="G43" s="63"/>
      <c r="H43" s="67"/>
      <c r="I43" s="54" t="str">
        <f>IF(H43="","",H43)</f>
        <v/>
      </c>
      <c r="J43" s="69" t="s">
        <v>46</v>
      </c>
      <c r="K43" s="55" t="s">
        <v>88</v>
      </c>
      <c r="L43" s="55" t="s">
        <v>84</v>
      </c>
      <c r="M43" s="55" t="s">
        <v>46</v>
      </c>
      <c r="N43" s="59" t="s">
        <v>47</v>
      </c>
    </row>
    <row r="44" spans="1:14" x14ac:dyDescent="0.15">
      <c r="A44" s="29" t="s">
        <v>46</v>
      </c>
      <c r="B44" s="30" t="s">
        <v>46</v>
      </c>
      <c r="C44" s="30" t="s">
        <v>46</v>
      </c>
      <c r="D44" s="30" t="s">
        <v>46</v>
      </c>
      <c r="E44" s="30" t="s">
        <v>46</v>
      </c>
      <c r="F44" s="31" t="s">
        <v>46</v>
      </c>
      <c r="G44" s="32" t="s">
        <v>46</v>
      </c>
      <c r="H44" s="33"/>
      <c r="I44" s="56" t="s">
        <v>46</v>
      </c>
      <c r="J44" s="70" t="s">
        <v>46</v>
      </c>
      <c r="K44" s="55" t="s">
        <v>46</v>
      </c>
      <c r="L44" s="55" t="s">
        <v>46</v>
      </c>
      <c r="M44" s="55" t="s">
        <v>46</v>
      </c>
      <c r="N44" s="59" t="s">
        <v>47</v>
      </c>
    </row>
    <row r="45" spans="1:14" x14ac:dyDescent="0.15">
      <c r="A45" s="35" t="s">
        <v>46</v>
      </c>
      <c r="B45" s="36" t="s">
        <v>46</v>
      </c>
      <c r="C45" s="36" t="s">
        <v>46</v>
      </c>
      <c r="D45" s="36" t="s">
        <v>46</v>
      </c>
      <c r="E45" s="36" t="s">
        <v>46</v>
      </c>
      <c r="F45" s="60" t="s">
        <v>46</v>
      </c>
      <c r="G45" s="38" t="s">
        <v>46</v>
      </c>
      <c r="H45" s="38"/>
      <c r="I45" s="61" t="s">
        <v>46</v>
      </c>
      <c r="J45" s="65" t="s">
        <v>46</v>
      </c>
      <c r="M45" s="51" t="s">
        <v>46</v>
      </c>
      <c r="N45" s="59" t="s">
        <v>47</v>
      </c>
    </row>
    <row r="46" spans="1:14" x14ac:dyDescent="0.15">
      <c r="A46" s="62" t="s">
        <v>17</v>
      </c>
      <c r="B46" s="55"/>
      <c r="C46" s="55"/>
      <c r="D46" s="55"/>
      <c r="E46" s="55"/>
      <c r="F46" s="26"/>
      <c r="G46" s="63"/>
      <c r="H46" s="28"/>
      <c r="I46" s="54">
        <f>ROUNDDOWN(SUMIF(L9:L44,"5",I9:I44),-4)</f>
        <v>0</v>
      </c>
      <c r="J46" s="63" t="s">
        <v>46</v>
      </c>
      <c r="K46" s="55" t="s">
        <v>91</v>
      </c>
      <c r="L46" s="55" t="s">
        <v>90</v>
      </c>
      <c r="M46" s="55" t="s">
        <v>46</v>
      </c>
      <c r="N46" s="59" t="s">
        <v>47</v>
      </c>
    </row>
    <row r="47" spans="1:14" x14ac:dyDescent="0.15">
      <c r="A47" s="29" t="s">
        <v>46</v>
      </c>
      <c r="B47" s="30" t="s">
        <v>46</v>
      </c>
      <c r="C47" s="30" t="s">
        <v>46</v>
      </c>
      <c r="D47" s="30" t="s">
        <v>46</v>
      </c>
      <c r="E47" s="30" t="s">
        <v>46</v>
      </c>
      <c r="F47" s="31" t="s">
        <v>46</v>
      </c>
      <c r="G47" s="32" t="s">
        <v>46</v>
      </c>
      <c r="H47" s="33"/>
      <c r="I47" s="56" t="s">
        <v>46</v>
      </c>
      <c r="J47" s="66" t="s">
        <v>46</v>
      </c>
      <c r="K47" s="55" t="s">
        <v>46</v>
      </c>
      <c r="L47" s="55" t="s">
        <v>46</v>
      </c>
      <c r="M47" s="55" t="s">
        <v>46</v>
      </c>
      <c r="N47" s="59" t="s">
        <v>47</v>
      </c>
    </row>
    <row r="48" spans="1:14" x14ac:dyDescent="0.15">
      <c r="A48" s="35" t="s">
        <v>46</v>
      </c>
      <c r="B48" s="36" t="s">
        <v>46</v>
      </c>
      <c r="C48" s="36" t="s">
        <v>46</v>
      </c>
      <c r="D48" s="36" t="s">
        <v>46</v>
      </c>
      <c r="E48" s="36" t="s">
        <v>46</v>
      </c>
      <c r="F48" s="60" t="s">
        <v>46</v>
      </c>
      <c r="G48" s="38" t="s">
        <v>46</v>
      </c>
      <c r="H48" s="38"/>
      <c r="I48" s="61" t="s">
        <v>46</v>
      </c>
      <c r="J48" s="65" t="s">
        <v>46</v>
      </c>
      <c r="M48" s="51" t="s">
        <v>46</v>
      </c>
      <c r="N48" s="59" t="s">
        <v>47</v>
      </c>
    </row>
    <row r="49" spans="1:14" x14ac:dyDescent="0.15">
      <c r="A49" s="62"/>
      <c r="B49" s="55" t="s">
        <v>93</v>
      </c>
      <c r="C49" s="55"/>
      <c r="D49" s="55"/>
      <c r="E49" s="55"/>
      <c r="F49" s="26"/>
      <c r="G49" s="63"/>
      <c r="H49" s="28"/>
      <c r="I49" s="54">
        <f>(SUMIF(L9:L47,"7",I9:I47))*0.1</f>
        <v>0</v>
      </c>
      <c r="J49" s="63" t="s">
        <v>46</v>
      </c>
      <c r="K49" s="55" t="s">
        <v>92</v>
      </c>
      <c r="L49" s="55" t="s">
        <v>90</v>
      </c>
      <c r="M49" s="55" t="s">
        <v>46</v>
      </c>
      <c r="N49" s="59" t="s">
        <v>47</v>
      </c>
    </row>
    <row r="50" spans="1:14" x14ac:dyDescent="0.15">
      <c r="A50" s="29" t="s">
        <v>46</v>
      </c>
      <c r="B50" s="30" t="s">
        <v>46</v>
      </c>
      <c r="C50" s="30" t="s">
        <v>46</v>
      </c>
      <c r="D50" s="30" t="s">
        <v>46</v>
      </c>
      <c r="E50" s="30" t="s">
        <v>46</v>
      </c>
      <c r="F50" s="31" t="s">
        <v>46</v>
      </c>
      <c r="G50" s="32" t="s">
        <v>46</v>
      </c>
      <c r="H50" s="33"/>
      <c r="I50" s="56" t="s">
        <v>46</v>
      </c>
      <c r="J50" s="66" t="s">
        <v>46</v>
      </c>
      <c r="K50" s="55" t="s">
        <v>46</v>
      </c>
      <c r="L50" s="55" t="s">
        <v>46</v>
      </c>
      <c r="M50" s="55" t="s">
        <v>46</v>
      </c>
      <c r="N50" s="59" t="s">
        <v>47</v>
      </c>
    </row>
    <row r="51" spans="1:14" x14ac:dyDescent="0.15">
      <c r="A51" s="35" t="s">
        <v>46</v>
      </c>
      <c r="B51" s="36" t="s">
        <v>46</v>
      </c>
      <c r="C51" s="36" t="s">
        <v>46</v>
      </c>
      <c r="D51" s="36" t="s">
        <v>46</v>
      </c>
      <c r="E51" s="36" t="s">
        <v>46</v>
      </c>
      <c r="F51" s="60" t="s">
        <v>46</v>
      </c>
      <c r="G51" s="38" t="s">
        <v>46</v>
      </c>
      <c r="H51" s="38"/>
      <c r="I51" s="61" t="s">
        <v>46</v>
      </c>
      <c r="J51" s="65" t="s">
        <v>46</v>
      </c>
      <c r="M51" s="51" t="s">
        <v>46</v>
      </c>
      <c r="N51" s="59" t="s">
        <v>47</v>
      </c>
    </row>
    <row r="52" spans="1:14" x14ac:dyDescent="0.15">
      <c r="A52" s="62" t="s">
        <v>18</v>
      </c>
      <c r="B52" s="55"/>
      <c r="C52" s="55"/>
      <c r="D52" s="55"/>
      <c r="E52" s="55"/>
      <c r="F52" s="26"/>
      <c r="G52" s="63"/>
      <c r="H52" s="28"/>
      <c r="I52" s="54">
        <f>SUMIF(L9:L50,"7",I9:I50)</f>
        <v>0</v>
      </c>
      <c r="J52" s="63"/>
      <c r="K52" s="55" t="s">
        <v>94</v>
      </c>
      <c r="L52" s="55" t="s">
        <v>46</v>
      </c>
      <c r="M52" s="55" t="s">
        <v>46</v>
      </c>
      <c r="N52" s="59" t="s">
        <v>47</v>
      </c>
    </row>
    <row r="53" spans="1:14" x14ac:dyDescent="0.15">
      <c r="A53" s="29" t="s">
        <v>46</v>
      </c>
      <c r="B53" s="30" t="s">
        <v>46</v>
      </c>
      <c r="C53" s="30" t="s">
        <v>46</v>
      </c>
      <c r="D53" s="30" t="s">
        <v>46</v>
      </c>
      <c r="E53" s="30" t="s">
        <v>46</v>
      </c>
      <c r="F53" s="31" t="s">
        <v>46</v>
      </c>
      <c r="G53" s="32" t="s">
        <v>46</v>
      </c>
      <c r="H53" s="33"/>
      <c r="I53" s="56" t="s">
        <v>46</v>
      </c>
      <c r="J53" s="66" t="s">
        <v>46</v>
      </c>
      <c r="K53" s="55" t="s">
        <v>46</v>
      </c>
      <c r="L53" s="55" t="s">
        <v>46</v>
      </c>
      <c r="M53" s="55" t="s">
        <v>46</v>
      </c>
      <c r="N53" s="59" t="s">
        <v>47</v>
      </c>
    </row>
    <row r="54" spans="1:14" ht="9.9499999999999993" customHeight="1" x14ac:dyDescent="0.15">
      <c r="A54" s="3"/>
      <c r="B54" s="3"/>
      <c r="C54" s="3"/>
      <c r="D54" s="3"/>
      <c r="E54" s="44"/>
      <c r="F54" s="6"/>
      <c r="G54" s="8"/>
      <c r="H54" s="3"/>
      <c r="I54" s="57"/>
      <c r="J54" s="3"/>
      <c r="K54" s="55"/>
      <c r="L54" s="55"/>
    </row>
    <row r="55" spans="1:14" ht="13.5" customHeight="1" x14ac:dyDescent="0.15">
      <c r="A55" s="3" t="s">
        <v>42</v>
      </c>
    </row>
    <row r="56" spans="1:14" ht="12.75" customHeight="1" x14ac:dyDescent="0.15"/>
    <row r="57" spans="1:14" ht="12.75" customHeight="1" x14ac:dyDescent="0.15"/>
    <row r="58" spans="1:14" ht="13.5" customHeight="1" x14ac:dyDescent="0.15"/>
    <row r="59" spans="1:14" ht="12.75" customHeight="1" x14ac:dyDescent="0.15"/>
    <row r="60" spans="1:14" ht="12.75" customHeight="1" x14ac:dyDescent="0.15"/>
    <row r="61" spans="1:14" ht="13.5" customHeight="1" x14ac:dyDescent="0.15"/>
    <row r="62" spans="1:14" ht="12.75" customHeight="1" x14ac:dyDescent="0.15"/>
    <row r="63" spans="1:14" ht="12.75" customHeight="1" x14ac:dyDescent="0.15"/>
    <row r="64" spans="1:14" ht="12.75" customHeight="1" x14ac:dyDescent="0.15"/>
  </sheetData>
  <mergeCells count="4">
    <mergeCell ref="A1:I2"/>
    <mergeCell ref="I5:J5"/>
    <mergeCell ref="I6:J6"/>
    <mergeCell ref="J39:J41"/>
  </mergeCells>
  <phoneticPr fontId="1"/>
  <pageMargins left="0.78740157480314965" right="0" top="0.59055118110236227" bottom="0.59055118110236227" header="0.51181102362204722" footer="0.51181102362204722"/>
  <pageSetup paperSize="9" orientation="portrait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059FA-D03D-47B6-94A8-CF0A0EF812D9}">
  <sheetPr>
    <tabColor rgb="FFFF0000"/>
  </sheetPr>
  <dimension ref="A1:J103"/>
  <sheetViews>
    <sheetView view="pageBreakPreview" topLeftCell="A73" zoomScaleNormal="100" zoomScaleSheetLayoutView="100" workbookViewId="0">
      <selection activeCell="A102" sqref="A102"/>
    </sheetView>
  </sheetViews>
  <sheetFormatPr defaultRowHeight="13.5" x14ac:dyDescent="0.15"/>
  <cols>
    <col min="1" max="4" width="1.875" style="1" customWidth="1"/>
    <col min="5" max="5" width="29.75" style="47" customWidth="1"/>
    <col min="6" max="6" width="12.375" style="5" customWidth="1"/>
    <col min="7" max="7" width="7.75" style="7" bestFit="1" customWidth="1"/>
    <col min="8" max="8" width="10.75" style="2" customWidth="1"/>
    <col min="9" max="9" width="12.5" style="1" customWidth="1"/>
    <col min="10" max="10" width="12.625" style="1" customWidth="1"/>
    <col min="11" max="11" width="5.5" style="1" customWidth="1"/>
    <col min="12" max="16384" width="9" style="1"/>
  </cols>
  <sheetData>
    <row r="1" spans="1:10" ht="12" customHeight="1" x14ac:dyDescent="0.15">
      <c r="A1" s="77" t="s">
        <v>45</v>
      </c>
      <c r="B1" s="77"/>
      <c r="C1" s="77"/>
      <c r="D1" s="77"/>
      <c r="E1" s="77"/>
      <c r="F1" s="77"/>
      <c r="G1" s="77"/>
      <c r="H1" s="77"/>
      <c r="I1" s="77"/>
    </row>
    <row r="2" spans="1:10" ht="12" customHeight="1" x14ac:dyDescent="0.15">
      <c r="A2" s="77"/>
      <c r="B2" s="77"/>
      <c r="C2" s="77"/>
      <c r="D2" s="77"/>
      <c r="E2" s="77"/>
      <c r="F2" s="77"/>
      <c r="G2" s="77"/>
      <c r="H2" s="77"/>
      <c r="I2" s="77"/>
    </row>
    <row r="3" spans="1:10" ht="18" customHeight="1" x14ac:dyDescent="0.15">
      <c r="A3" s="9"/>
      <c r="B3" s="9"/>
      <c r="C3" s="9"/>
      <c r="D3" s="9"/>
      <c r="E3" s="40"/>
      <c r="F3" s="10"/>
      <c r="G3" s="9"/>
      <c r="H3" s="9"/>
      <c r="I3" s="9"/>
    </row>
    <row r="4" spans="1:10" ht="13.5" customHeight="1" x14ac:dyDescent="0.15">
      <c r="A4" s="11" t="s">
        <v>11</v>
      </c>
      <c r="B4" s="9"/>
      <c r="C4" s="9"/>
      <c r="D4" s="9"/>
      <c r="E4" s="40"/>
      <c r="F4" s="10"/>
      <c r="G4" s="9"/>
      <c r="H4" s="9"/>
      <c r="I4" s="9"/>
    </row>
    <row r="5" spans="1:10" x14ac:dyDescent="0.15">
      <c r="A5" s="11" t="s">
        <v>10</v>
      </c>
      <c r="B5" s="12"/>
      <c r="C5" s="12"/>
      <c r="D5" s="12"/>
      <c r="E5" s="41"/>
      <c r="H5" s="13"/>
      <c r="I5" s="78"/>
      <c r="J5" s="78"/>
    </row>
    <row r="6" spans="1:10" x14ac:dyDescent="0.15">
      <c r="A6" s="11" t="s">
        <v>44</v>
      </c>
      <c r="B6" s="12"/>
      <c r="C6" s="12"/>
      <c r="D6" s="12"/>
      <c r="E6" s="41"/>
      <c r="H6" s="13" t="s">
        <v>9</v>
      </c>
      <c r="I6" s="79"/>
      <c r="J6" s="79"/>
    </row>
    <row r="7" spans="1:10" x14ac:dyDescent="0.15">
      <c r="A7" s="12"/>
      <c r="B7" s="12"/>
      <c r="C7" s="12"/>
      <c r="D7" s="12"/>
      <c r="E7" s="41"/>
      <c r="G7" s="14"/>
      <c r="H7" s="15"/>
      <c r="I7" s="4"/>
      <c r="J7" s="4"/>
    </row>
    <row r="8" spans="1:10" x14ac:dyDescent="0.15">
      <c r="A8" s="16" t="s">
        <v>3</v>
      </c>
      <c r="B8" s="17"/>
      <c r="C8" s="17"/>
      <c r="D8" s="18"/>
      <c r="E8" s="42"/>
      <c r="F8" s="19" t="s">
        <v>0</v>
      </c>
      <c r="G8" s="20" t="s">
        <v>1</v>
      </c>
      <c r="H8" s="20" t="s">
        <v>4</v>
      </c>
      <c r="I8" s="20" t="s">
        <v>2</v>
      </c>
      <c r="J8" s="20" t="s">
        <v>5</v>
      </c>
    </row>
    <row r="9" spans="1:10" ht="12" customHeight="1" x14ac:dyDescent="0.15">
      <c r="A9" s="21"/>
      <c r="B9" s="22"/>
      <c r="C9" s="22"/>
      <c r="D9" s="22"/>
      <c r="E9" s="43"/>
      <c r="F9" s="23"/>
      <c r="G9" s="24"/>
      <c r="H9" s="24"/>
      <c r="I9" s="24"/>
      <c r="J9" s="24"/>
    </row>
    <row r="10" spans="1:10" s="3" customFormat="1" ht="12" customHeight="1" x14ac:dyDescent="0.15">
      <c r="A10" s="25" t="s">
        <v>12</v>
      </c>
      <c r="E10" s="44"/>
      <c r="F10" s="26"/>
      <c r="G10" s="27"/>
      <c r="H10" s="28"/>
      <c r="I10" s="28"/>
      <c r="J10" s="28"/>
    </row>
    <row r="11" spans="1:10" s="3" customFormat="1" ht="12" customHeight="1" x14ac:dyDescent="0.15">
      <c r="A11" s="29"/>
      <c r="B11" s="30"/>
      <c r="C11" s="30"/>
      <c r="D11" s="30"/>
      <c r="E11" s="45"/>
      <c r="F11" s="31"/>
      <c r="G11" s="32"/>
      <c r="H11" s="33"/>
      <c r="I11" s="33"/>
      <c r="J11" s="33"/>
    </row>
    <row r="12" spans="1:10" s="3" customFormat="1" ht="12" customHeight="1" x14ac:dyDescent="0.15">
      <c r="A12" s="21"/>
      <c r="B12" s="22"/>
      <c r="C12" s="22"/>
      <c r="D12" s="22"/>
      <c r="E12" s="43"/>
      <c r="F12" s="23"/>
      <c r="G12" s="24"/>
      <c r="H12" s="24"/>
      <c r="I12" s="24"/>
      <c r="J12" s="24"/>
    </row>
    <row r="13" spans="1:10" s="3" customFormat="1" ht="12" customHeight="1" x14ac:dyDescent="0.15">
      <c r="A13" s="25"/>
      <c r="B13" s="3" t="s">
        <v>19</v>
      </c>
      <c r="E13" s="44"/>
      <c r="F13" s="26"/>
      <c r="G13" s="27"/>
      <c r="H13" s="28"/>
      <c r="I13" s="28"/>
      <c r="J13" s="28"/>
    </row>
    <row r="14" spans="1:10" s="3" customFormat="1" ht="12" customHeight="1" x14ac:dyDescent="0.15">
      <c r="A14" s="29"/>
      <c r="B14" s="30"/>
      <c r="C14" s="30"/>
      <c r="D14" s="30"/>
      <c r="E14" s="45"/>
      <c r="F14" s="31"/>
      <c r="G14" s="32"/>
      <c r="H14" s="33"/>
      <c r="I14" s="33"/>
      <c r="J14" s="33"/>
    </row>
    <row r="15" spans="1:10" s="3" customFormat="1" ht="12" customHeight="1" x14ac:dyDescent="0.15">
      <c r="A15" s="21"/>
      <c r="B15" s="22"/>
      <c r="C15" s="22"/>
      <c r="D15" s="22"/>
      <c r="E15" s="43"/>
      <c r="F15" s="23"/>
      <c r="G15" s="24"/>
      <c r="H15" s="24"/>
      <c r="I15" s="24"/>
      <c r="J15" s="24"/>
    </row>
    <row r="16" spans="1:10" s="3" customFormat="1" ht="12" customHeight="1" x14ac:dyDescent="0.15">
      <c r="A16" s="25"/>
      <c r="C16" s="3" t="s">
        <v>20</v>
      </c>
      <c r="E16" s="44"/>
      <c r="F16" s="26"/>
      <c r="G16" s="27"/>
      <c r="H16" s="28"/>
      <c r="I16" s="28"/>
      <c r="J16" s="28"/>
    </row>
    <row r="17" spans="1:10" s="3" customFormat="1" ht="12" customHeight="1" x14ac:dyDescent="0.15">
      <c r="A17" s="29"/>
      <c r="B17" s="30"/>
      <c r="C17" s="30"/>
      <c r="D17" s="30"/>
      <c r="E17" s="45"/>
      <c r="F17" s="31"/>
      <c r="G17" s="32"/>
      <c r="H17" s="33"/>
      <c r="I17" s="33"/>
      <c r="J17" s="33"/>
    </row>
    <row r="18" spans="1:10" s="3" customFormat="1" ht="12" customHeight="1" x14ac:dyDescent="0.15">
      <c r="A18" s="21"/>
      <c r="B18" s="22"/>
      <c r="C18" s="22"/>
      <c r="D18" s="22"/>
      <c r="E18" s="43"/>
      <c r="F18" s="23"/>
      <c r="G18" s="24"/>
      <c r="H18" s="24"/>
      <c r="I18" s="24"/>
      <c r="J18" s="24"/>
    </row>
    <row r="19" spans="1:10" s="3" customFormat="1" ht="12" customHeight="1" x14ac:dyDescent="0.15">
      <c r="A19" s="25"/>
      <c r="D19" s="3" t="s">
        <v>21</v>
      </c>
      <c r="E19" s="44"/>
      <c r="F19" s="26"/>
      <c r="G19" s="27"/>
      <c r="H19" s="28"/>
      <c r="I19" s="28"/>
      <c r="J19" s="28"/>
    </row>
    <row r="20" spans="1:10" s="3" customFormat="1" ht="12" customHeight="1" x14ac:dyDescent="0.15">
      <c r="A20" s="29"/>
      <c r="B20" s="30"/>
      <c r="C20" s="30"/>
      <c r="D20" s="30"/>
      <c r="E20" s="45"/>
      <c r="F20" s="31"/>
      <c r="G20" s="32"/>
      <c r="H20" s="33"/>
      <c r="I20" s="33"/>
      <c r="J20" s="33"/>
    </row>
    <row r="21" spans="1:10" s="3" customFormat="1" ht="12" customHeight="1" x14ac:dyDescent="0.15">
      <c r="A21" s="21"/>
      <c r="B21" s="22"/>
      <c r="C21" s="22"/>
      <c r="D21" s="22"/>
      <c r="E21" s="43"/>
      <c r="F21" s="23"/>
      <c r="G21" s="24"/>
      <c r="H21" s="24"/>
      <c r="I21" s="24"/>
      <c r="J21" s="24"/>
    </row>
    <row r="22" spans="1:10" s="3" customFormat="1" ht="12" customHeight="1" x14ac:dyDescent="0.15">
      <c r="A22" s="25"/>
      <c r="E22" s="44" t="s">
        <v>22</v>
      </c>
      <c r="F22" s="34">
        <v>1400</v>
      </c>
      <c r="G22" s="27" t="s">
        <v>6</v>
      </c>
      <c r="H22" s="48">
        <v>169</v>
      </c>
      <c r="I22" s="28">
        <f>IF(H22="","",F22*H22)</f>
        <v>236600</v>
      </c>
      <c r="J22" s="49" t="s">
        <v>41</v>
      </c>
    </row>
    <row r="23" spans="1:10" s="3" customFormat="1" ht="12" customHeight="1" x14ac:dyDescent="0.15">
      <c r="A23" s="29"/>
      <c r="B23" s="30"/>
      <c r="C23" s="30"/>
      <c r="D23" s="30"/>
      <c r="E23" s="45"/>
      <c r="F23" s="31"/>
      <c r="G23" s="32"/>
      <c r="H23" s="33"/>
      <c r="I23" s="33"/>
      <c r="J23" s="33"/>
    </row>
    <row r="24" spans="1:10" s="3" customFormat="1" ht="12" customHeight="1" x14ac:dyDescent="0.15">
      <c r="A24" s="21"/>
      <c r="B24" s="22"/>
      <c r="C24" s="22"/>
      <c r="D24" s="22"/>
      <c r="E24" s="43"/>
      <c r="F24" s="23"/>
      <c r="G24" s="24"/>
      <c r="H24" s="24"/>
      <c r="I24" s="24"/>
      <c r="J24" s="24"/>
    </row>
    <row r="25" spans="1:10" s="3" customFormat="1" ht="12" customHeight="1" x14ac:dyDescent="0.15">
      <c r="A25" s="25"/>
      <c r="C25" s="3" t="s">
        <v>23</v>
      </c>
      <c r="E25" s="44"/>
      <c r="F25" s="26"/>
      <c r="G25" s="27"/>
      <c r="H25" s="28"/>
      <c r="I25" s="28"/>
      <c r="J25" s="28"/>
    </row>
    <row r="26" spans="1:10" s="3" customFormat="1" ht="12" customHeight="1" x14ac:dyDescent="0.15">
      <c r="A26" s="29"/>
      <c r="B26" s="30"/>
      <c r="C26" s="30"/>
      <c r="D26" s="30"/>
      <c r="E26" s="45"/>
      <c r="F26" s="31"/>
      <c r="G26" s="32"/>
      <c r="H26" s="33"/>
      <c r="I26" s="33"/>
      <c r="J26" s="33"/>
    </row>
    <row r="27" spans="1:10" s="3" customFormat="1" ht="12" customHeight="1" x14ac:dyDescent="0.15">
      <c r="A27" s="21"/>
      <c r="B27" s="22"/>
      <c r="C27" s="22"/>
      <c r="D27" s="22"/>
      <c r="E27" s="43"/>
      <c r="F27" s="23"/>
      <c r="G27" s="24"/>
      <c r="H27" s="24"/>
      <c r="I27" s="24"/>
      <c r="J27" s="24"/>
    </row>
    <row r="28" spans="1:10" s="3" customFormat="1" ht="12" customHeight="1" x14ac:dyDescent="0.15">
      <c r="A28" s="25"/>
      <c r="D28" s="3" t="s">
        <v>24</v>
      </c>
      <c r="E28" s="44"/>
      <c r="F28" s="26"/>
      <c r="G28" s="27"/>
      <c r="H28" s="28"/>
      <c r="I28" s="28"/>
      <c r="J28" s="28"/>
    </row>
    <row r="29" spans="1:10" s="3" customFormat="1" ht="12" customHeight="1" x14ac:dyDescent="0.15">
      <c r="A29" s="29"/>
      <c r="B29" s="30"/>
      <c r="C29" s="30"/>
      <c r="D29" s="30"/>
      <c r="E29" s="45"/>
      <c r="F29" s="31"/>
      <c r="G29" s="32"/>
      <c r="H29" s="33"/>
      <c r="I29" s="33"/>
      <c r="J29" s="33"/>
    </row>
    <row r="30" spans="1:10" s="3" customFormat="1" ht="12" customHeight="1" x14ac:dyDescent="0.15">
      <c r="A30" s="21"/>
      <c r="B30" s="22"/>
      <c r="C30" s="22"/>
      <c r="D30" s="22"/>
      <c r="E30" s="43"/>
      <c r="F30" s="23"/>
      <c r="G30" s="24"/>
      <c r="H30" s="24"/>
      <c r="I30" s="24"/>
      <c r="J30" s="24"/>
    </row>
    <row r="31" spans="1:10" s="3" customFormat="1" ht="12" customHeight="1" x14ac:dyDescent="0.15">
      <c r="A31" s="25"/>
      <c r="E31" s="44" t="s">
        <v>25</v>
      </c>
      <c r="F31" s="34">
        <v>30</v>
      </c>
      <c r="G31" s="27" t="s">
        <v>6</v>
      </c>
      <c r="H31" s="48">
        <v>102</v>
      </c>
      <c r="I31" s="28">
        <f>IF(H31="","",F31*H31)</f>
        <v>3060</v>
      </c>
      <c r="J31" s="28"/>
    </row>
    <row r="32" spans="1:10" s="3" customFormat="1" ht="12" customHeight="1" x14ac:dyDescent="0.15">
      <c r="A32" s="29"/>
      <c r="B32" s="30"/>
      <c r="C32" s="30"/>
      <c r="D32" s="30"/>
      <c r="E32" s="45"/>
      <c r="F32" s="31"/>
      <c r="G32" s="32"/>
      <c r="H32" s="33"/>
      <c r="I32" s="33"/>
      <c r="J32" s="33"/>
    </row>
    <row r="33" spans="1:10" s="3" customFormat="1" ht="12" customHeight="1" x14ac:dyDescent="0.15">
      <c r="A33" s="21"/>
      <c r="B33" s="22"/>
      <c r="C33" s="22"/>
      <c r="D33" s="22"/>
      <c r="E33" s="43"/>
      <c r="F33" s="23"/>
      <c r="G33" s="24"/>
      <c r="H33" s="24"/>
      <c r="I33" s="24"/>
      <c r="J33" s="24"/>
    </row>
    <row r="34" spans="1:10" s="3" customFormat="1" ht="12" customHeight="1" x14ac:dyDescent="0.15">
      <c r="A34" s="25"/>
      <c r="E34" s="44" t="s">
        <v>26</v>
      </c>
      <c r="F34" s="34">
        <v>30</v>
      </c>
      <c r="G34" s="27" t="s">
        <v>6</v>
      </c>
      <c r="H34" s="48">
        <v>24</v>
      </c>
      <c r="I34" s="28">
        <f>IF(H34="","",F34*H34)</f>
        <v>720</v>
      </c>
      <c r="J34" s="28"/>
    </row>
    <row r="35" spans="1:10" s="3" customFormat="1" ht="12" customHeight="1" x14ac:dyDescent="0.15">
      <c r="A35" s="29"/>
      <c r="B35" s="30"/>
      <c r="C35" s="30"/>
      <c r="D35" s="30"/>
      <c r="E35" s="45"/>
      <c r="F35" s="31"/>
      <c r="G35" s="32"/>
      <c r="H35" s="33"/>
      <c r="I35" s="33"/>
      <c r="J35" s="33"/>
    </row>
    <row r="36" spans="1:10" s="3" customFormat="1" ht="12" customHeight="1" x14ac:dyDescent="0.15">
      <c r="A36" s="25"/>
      <c r="E36" s="44"/>
      <c r="F36" s="26"/>
      <c r="G36" s="27"/>
      <c r="H36" s="28"/>
      <c r="I36" s="28"/>
      <c r="J36" s="28"/>
    </row>
    <row r="37" spans="1:10" s="3" customFormat="1" ht="12" customHeight="1" x14ac:dyDescent="0.15">
      <c r="A37" s="25"/>
      <c r="E37" s="44"/>
      <c r="F37" s="26"/>
      <c r="G37" s="27"/>
      <c r="H37" s="28"/>
      <c r="I37" s="28"/>
      <c r="J37" s="28"/>
    </row>
    <row r="38" spans="1:10" s="3" customFormat="1" ht="12" customHeight="1" x14ac:dyDescent="0.15">
      <c r="A38" s="25"/>
      <c r="E38" s="44"/>
      <c r="F38" s="26"/>
      <c r="G38" s="27"/>
      <c r="H38" s="28"/>
      <c r="I38" s="28"/>
      <c r="J38" s="28"/>
    </row>
    <row r="39" spans="1:10" s="3" customFormat="1" ht="12" customHeight="1" x14ac:dyDescent="0.15">
      <c r="A39" s="21"/>
      <c r="B39" s="22"/>
      <c r="C39" s="22"/>
      <c r="D39" s="22"/>
      <c r="E39" s="43"/>
      <c r="F39" s="23"/>
      <c r="G39" s="24"/>
      <c r="H39" s="24"/>
      <c r="I39" s="24"/>
      <c r="J39" s="24"/>
    </row>
    <row r="40" spans="1:10" s="3" customFormat="1" ht="12" customHeight="1" x14ac:dyDescent="0.15">
      <c r="A40" s="25"/>
      <c r="C40" s="3" t="s">
        <v>27</v>
      </c>
      <c r="E40" s="44"/>
      <c r="F40" s="26"/>
      <c r="G40" s="27"/>
      <c r="H40" s="28"/>
      <c r="I40" s="28"/>
      <c r="J40" s="28"/>
    </row>
    <row r="41" spans="1:10" s="3" customFormat="1" ht="12" customHeight="1" x14ac:dyDescent="0.15">
      <c r="A41" s="29"/>
      <c r="B41" s="30"/>
      <c r="C41" s="30"/>
      <c r="D41" s="30"/>
      <c r="E41" s="45"/>
      <c r="F41" s="31"/>
      <c r="G41" s="32"/>
      <c r="H41" s="33"/>
      <c r="I41" s="33"/>
      <c r="J41" s="33"/>
    </row>
    <row r="42" spans="1:10" s="3" customFormat="1" ht="12" customHeight="1" x14ac:dyDescent="0.15">
      <c r="A42" s="21"/>
      <c r="B42" s="22"/>
      <c r="C42" s="22"/>
      <c r="D42" s="22"/>
      <c r="E42" s="43"/>
      <c r="F42" s="23"/>
      <c r="G42" s="24"/>
      <c r="H42" s="24"/>
      <c r="I42" s="24"/>
      <c r="J42" s="24"/>
    </row>
    <row r="43" spans="1:10" s="3" customFormat="1" ht="12" customHeight="1" x14ac:dyDescent="0.15">
      <c r="A43" s="25"/>
      <c r="E43" s="44" t="s">
        <v>28</v>
      </c>
      <c r="F43" s="26"/>
      <c r="G43" s="27"/>
      <c r="H43" s="28"/>
      <c r="I43" s="28"/>
      <c r="J43" s="28"/>
    </row>
    <row r="44" spans="1:10" s="3" customFormat="1" ht="12" customHeight="1" x14ac:dyDescent="0.15">
      <c r="A44" s="29"/>
      <c r="B44" s="30"/>
      <c r="C44" s="30"/>
      <c r="D44" s="30"/>
      <c r="E44" s="45"/>
      <c r="F44" s="31"/>
      <c r="G44" s="32"/>
      <c r="H44" s="33"/>
      <c r="I44" s="33"/>
      <c r="J44" s="33"/>
    </row>
    <row r="45" spans="1:10" s="3" customFormat="1" ht="12" customHeight="1" x14ac:dyDescent="0.15">
      <c r="A45" s="21"/>
      <c r="B45" s="22"/>
      <c r="C45" s="22"/>
      <c r="D45" s="22"/>
      <c r="E45" s="43"/>
      <c r="F45" s="23"/>
      <c r="G45" s="24"/>
      <c r="H45" s="24"/>
      <c r="I45" s="24"/>
      <c r="J45" s="24"/>
    </row>
    <row r="46" spans="1:10" s="3" customFormat="1" ht="12" customHeight="1" x14ac:dyDescent="0.15">
      <c r="A46" s="25"/>
      <c r="E46" s="44" t="s">
        <v>29</v>
      </c>
      <c r="F46" s="34">
        <v>1320</v>
      </c>
      <c r="G46" s="27" t="s">
        <v>7</v>
      </c>
      <c r="H46" s="48">
        <v>652</v>
      </c>
      <c r="I46" s="28">
        <f>IF(H46="","",F46*H46)</f>
        <v>860640</v>
      </c>
      <c r="J46" s="28"/>
    </row>
    <row r="47" spans="1:10" s="3" customFormat="1" ht="12" customHeight="1" x14ac:dyDescent="0.15">
      <c r="A47" s="29"/>
      <c r="B47" s="30"/>
      <c r="C47" s="30"/>
      <c r="D47" s="30"/>
      <c r="E47" s="45"/>
      <c r="F47" s="31"/>
      <c r="G47" s="32"/>
      <c r="H47" s="33"/>
      <c r="I47" s="33"/>
      <c r="J47" s="33"/>
    </row>
    <row r="48" spans="1:10" s="3" customFormat="1" ht="12" customHeight="1" x14ac:dyDescent="0.15">
      <c r="A48" s="21"/>
      <c r="B48" s="22"/>
      <c r="C48" s="22"/>
      <c r="D48" s="22"/>
      <c r="E48" s="43"/>
      <c r="F48" s="23"/>
      <c r="G48" s="24"/>
      <c r="H48" s="24"/>
      <c r="I48" s="24"/>
      <c r="J48" s="24"/>
    </row>
    <row r="49" spans="1:10" s="3" customFormat="1" ht="12" customHeight="1" x14ac:dyDescent="0.15">
      <c r="A49" s="25"/>
      <c r="E49" s="44" t="s">
        <v>30</v>
      </c>
      <c r="F49" s="34">
        <v>1320</v>
      </c>
      <c r="G49" s="27" t="s">
        <v>6</v>
      </c>
      <c r="H49" s="48">
        <v>84</v>
      </c>
      <c r="I49" s="28">
        <f>IF(H49="","",F49*H49)</f>
        <v>110880</v>
      </c>
      <c r="J49" s="28"/>
    </row>
    <row r="50" spans="1:10" s="3" customFormat="1" ht="12" customHeight="1" x14ac:dyDescent="0.15">
      <c r="A50" s="29"/>
      <c r="B50" s="30"/>
      <c r="C50" s="30"/>
      <c r="D50" s="30"/>
      <c r="E50" s="45"/>
      <c r="F50" s="31"/>
      <c r="G50" s="32"/>
      <c r="H50" s="33"/>
      <c r="I50" s="33"/>
      <c r="J50" s="33"/>
    </row>
    <row r="51" spans="1:10" s="3" customFormat="1" ht="12" customHeight="1" x14ac:dyDescent="0.15">
      <c r="A51" s="21"/>
      <c r="B51" s="22"/>
      <c r="C51" s="22"/>
      <c r="D51" s="22"/>
      <c r="E51" s="43"/>
      <c r="F51" s="23"/>
      <c r="G51" s="24"/>
      <c r="H51" s="24"/>
      <c r="I51" s="24"/>
      <c r="J51" s="24"/>
    </row>
    <row r="52" spans="1:10" s="3" customFormat="1" ht="12" customHeight="1" x14ac:dyDescent="0.15">
      <c r="A52" s="25"/>
      <c r="B52" s="3" t="s">
        <v>31</v>
      </c>
      <c r="E52" s="44"/>
      <c r="F52" s="26"/>
      <c r="G52" s="27"/>
      <c r="H52" s="28"/>
      <c r="I52" s="28"/>
      <c r="J52" s="28"/>
    </row>
    <row r="53" spans="1:10" s="3" customFormat="1" ht="12" customHeight="1" x14ac:dyDescent="0.15">
      <c r="A53" s="29"/>
      <c r="B53" s="30"/>
      <c r="C53" s="30"/>
      <c r="D53" s="30"/>
      <c r="E53" s="45"/>
      <c r="F53" s="31"/>
      <c r="G53" s="32"/>
      <c r="H53" s="33"/>
      <c r="I53" s="33"/>
      <c r="J53" s="33"/>
    </row>
    <row r="54" spans="1:10" s="3" customFormat="1" ht="12" customHeight="1" x14ac:dyDescent="0.15">
      <c r="A54" s="21"/>
      <c r="B54" s="22"/>
      <c r="C54" s="22"/>
      <c r="D54" s="22"/>
      <c r="E54" s="43"/>
      <c r="F54" s="23"/>
      <c r="G54" s="24"/>
      <c r="H54" s="24"/>
      <c r="I54" s="24"/>
      <c r="J54" s="24"/>
    </row>
    <row r="55" spans="1:10" s="3" customFormat="1" ht="12" customHeight="1" x14ac:dyDescent="0.15">
      <c r="A55" s="25"/>
      <c r="C55" s="3" t="s">
        <v>32</v>
      </c>
      <c r="E55" s="44"/>
      <c r="F55" s="26"/>
      <c r="G55" s="27"/>
      <c r="H55" s="28"/>
      <c r="I55" s="28"/>
      <c r="J55" s="28"/>
    </row>
    <row r="56" spans="1:10" s="3" customFormat="1" ht="12" customHeight="1" x14ac:dyDescent="0.15">
      <c r="A56" s="29"/>
      <c r="B56" s="30"/>
      <c r="C56" s="30"/>
      <c r="D56" s="30"/>
      <c r="E56" s="45"/>
      <c r="F56" s="31"/>
      <c r="G56" s="32"/>
      <c r="H56" s="33"/>
      <c r="I56" s="33"/>
      <c r="J56" s="33"/>
    </row>
    <row r="57" spans="1:10" s="3" customFormat="1" ht="12" customHeight="1" x14ac:dyDescent="0.15">
      <c r="A57" s="21"/>
      <c r="B57" s="22"/>
      <c r="C57" s="22"/>
      <c r="D57" s="22"/>
      <c r="E57" s="43"/>
      <c r="F57" s="23"/>
      <c r="G57" s="24"/>
      <c r="H57" s="24"/>
      <c r="I57" s="24"/>
      <c r="J57" s="24"/>
    </row>
    <row r="58" spans="1:10" s="3" customFormat="1" ht="12" customHeight="1" x14ac:dyDescent="0.15">
      <c r="A58" s="25"/>
      <c r="D58" s="3" t="s">
        <v>33</v>
      </c>
      <c r="E58" s="44"/>
      <c r="F58" s="34"/>
      <c r="G58" s="27"/>
      <c r="H58" s="28"/>
      <c r="I58" s="28"/>
      <c r="J58" s="28"/>
    </row>
    <row r="59" spans="1:10" s="3" customFormat="1" ht="12" customHeight="1" x14ac:dyDescent="0.15">
      <c r="A59" s="29"/>
      <c r="B59" s="30"/>
      <c r="C59" s="30"/>
      <c r="D59" s="30"/>
      <c r="E59" s="45"/>
      <c r="F59" s="31"/>
      <c r="G59" s="32"/>
      <c r="H59" s="33"/>
      <c r="I59" s="33"/>
      <c r="J59" s="33"/>
    </row>
    <row r="60" spans="1:10" s="3" customFormat="1" ht="12" customHeight="1" x14ac:dyDescent="0.15">
      <c r="A60" s="21"/>
      <c r="B60" s="22"/>
      <c r="C60" s="22"/>
      <c r="D60" s="22"/>
      <c r="E60" s="43"/>
      <c r="F60" s="23"/>
      <c r="G60" s="24"/>
      <c r="H60" s="24"/>
      <c r="I60" s="24"/>
      <c r="J60" s="24"/>
    </row>
    <row r="61" spans="1:10" s="3" customFormat="1" ht="12" customHeight="1" x14ac:dyDescent="0.15">
      <c r="A61" s="25"/>
      <c r="E61" s="44" t="s">
        <v>34</v>
      </c>
      <c r="F61" s="34">
        <v>60</v>
      </c>
      <c r="G61" s="27" t="s">
        <v>8</v>
      </c>
      <c r="H61" s="48">
        <v>1755</v>
      </c>
      <c r="I61" s="28">
        <f>IF(H61="","",F61*H61)</f>
        <v>105300</v>
      </c>
      <c r="J61" s="28"/>
    </row>
    <row r="62" spans="1:10" s="3" customFormat="1" ht="12" customHeight="1" x14ac:dyDescent="0.15">
      <c r="A62" s="29"/>
      <c r="B62" s="30"/>
      <c r="C62" s="30"/>
      <c r="D62" s="30"/>
      <c r="E62" s="45"/>
      <c r="F62" s="31"/>
      <c r="G62" s="32"/>
      <c r="H62" s="33"/>
      <c r="I62" s="33"/>
      <c r="J62" s="33"/>
    </row>
    <row r="63" spans="1:10" s="3" customFormat="1" ht="12" customHeight="1" x14ac:dyDescent="0.15">
      <c r="A63" s="21"/>
      <c r="B63" s="22"/>
      <c r="C63" s="22"/>
      <c r="D63" s="22"/>
      <c r="E63" s="43"/>
      <c r="F63" s="23"/>
      <c r="G63" s="24"/>
      <c r="H63" s="24"/>
      <c r="I63" s="24"/>
      <c r="J63" s="24"/>
    </row>
    <row r="64" spans="1:10" s="3" customFormat="1" ht="12" customHeight="1" x14ac:dyDescent="0.15">
      <c r="A64" s="25" t="s">
        <v>13</v>
      </c>
      <c r="E64" s="44"/>
      <c r="F64" s="26"/>
      <c r="G64" s="27"/>
      <c r="H64" s="28"/>
      <c r="I64" s="28">
        <f>SUM(I9:I63)</f>
        <v>1317200</v>
      </c>
      <c r="J64" s="28"/>
    </row>
    <row r="65" spans="1:10" s="3" customFormat="1" ht="12" customHeight="1" x14ac:dyDescent="0.15">
      <c r="A65" s="29"/>
      <c r="B65" s="30"/>
      <c r="C65" s="30"/>
      <c r="D65" s="30"/>
      <c r="E65" s="45"/>
      <c r="F65" s="31"/>
      <c r="G65" s="32"/>
      <c r="H65" s="33"/>
      <c r="I65" s="33"/>
      <c r="J65" s="33"/>
    </row>
    <row r="66" spans="1:10" s="3" customFormat="1" ht="12" customHeight="1" x14ac:dyDescent="0.15">
      <c r="A66" s="21"/>
      <c r="B66" s="22"/>
      <c r="C66" s="22"/>
      <c r="D66" s="22"/>
      <c r="E66" s="43"/>
      <c r="F66" s="23"/>
      <c r="G66" s="24"/>
      <c r="H66" s="24"/>
      <c r="I66" s="24"/>
      <c r="J66" s="24"/>
    </row>
    <row r="67" spans="1:10" s="3" customFormat="1" ht="12" customHeight="1" x14ac:dyDescent="0.15">
      <c r="A67" s="25"/>
      <c r="B67" s="3" t="s">
        <v>43</v>
      </c>
      <c r="E67" s="44"/>
      <c r="F67" s="26"/>
      <c r="G67" s="27"/>
      <c r="H67" s="48">
        <v>212725</v>
      </c>
      <c r="I67" s="28">
        <f>IF(H67="","",H67)</f>
        <v>212725</v>
      </c>
      <c r="J67" s="28"/>
    </row>
    <row r="68" spans="1:10" s="3" customFormat="1" ht="12" customHeight="1" x14ac:dyDescent="0.15">
      <c r="A68" s="29"/>
      <c r="B68" s="30"/>
      <c r="C68" s="30"/>
      <c r="D68" s="30"/>
      <c r="E68" s="45"/>
      <c r="F68" s="31"/>
      <c r="G68" s="32"/>
      <c r="H68" s="33"/>
      <c r="I68" s="33"/>
      <c r="J68" s="33"/>
    </row>
    <row r="69" spans="1:10" s="3" customFormat="1" ht="12" customHeight="1" x14ac:dyDescent="0.15">
      <c r="A69" s="21"/>
      <c r="B69" s="22"/>
      <c r="C69" s="22"/>
      <c r="D69" s="22"/>
      <c r="E69" s="43"/>
      <c r="F69" s="23"/>
      <c r="G69" s="24"/>
      <c r="H69" s="24"/>
      <c r="I69" s="24"/>
      <c r="J69" s="24"/>
    </row>
    <row r="70" spans="1:10" s="3" customFormat="1" ht="12" customHeight="1" x14ac:dyDescent="0.15">
      <c r="A70" s="25"/>
      <c r="B70" s="3" t="s">
        <v>35</v>
      </c>
      <c r="E70" s="44"/>
      <c r="F70" s="26"/>
      <c r="G70" s="27"/>
      <c r="H70" s="48">
        <v>1125182</v>
      </c>
      <c r="I70" s="28">
        <f>IF(H70="","",H70)</f>
        <v>1125182</v>
      </c>
      <c r="J70" s="28"/>
    </row>
    <row r="71" spans="1:10" s="3" customFormat="1" ht="12" customHeight="1" x14ac:dyDescent="0.15">
      <c r="A71" s="29"/>
      <c r="B71" s="30"/>
      <c r="C71" s="30"/>
      <c r="D71" s="30"/>
      <c r="E71" s="45"/>
      <c r="F71" s="31"/>
      <c r="G71" s="32"/>
      <c r="H71" s="33"/>
      <c r="I71" s="33"/>
      <c r="J71" s="33"/>
    </row>
    <row r="72" spans="1:10" s="3" customFormat="1" ht="12" customHeight="1" x14ac:dyDescent="0.15">
      <c r="A72" s="21"/>
      <c r="B72" s="22"/>
      <c r="C72" s="22"/>
      <c r="D72" s="22"/>
      <c r="E72" s="43"/>
      <c r="F72" s="23"/>
      <c r="G72" s="24"/>
      <c r="H72" s="24"/>
      <c r="I72" s="24"/>
      <c r="J72" s="24"/>
    </row>
    <row r="73" spans="1:10" s="3" customFormat="1" ht="12" customHeight="1" x14ac:dyDescent="0.15">
      <c r="A73" s="25" t="s">
        <v>14</v>
      </c>
      <c r="E73" s="44"/>
      <c r="F73" s="26"/>
      <c r="G73" s="27"/>
      <c r="H73" s="28"/>
      <c r="I73" s="28">
        <f>SUM(I66:I71)</f>
        <v>1337907</v>
      </c>
      <c r="J73" s="28"/>
    </row>
    <row r="74" spans="1:10" s="3" customFormat="1" ht="12" customHeight="1" x14ac:dyDescent="0.15">
      <c r="A74" s="29"/>
      <c r="B74" s="30"/>
      <c r="C74" s="30"/>
      <c r="D74" s="30"/>
      <c r="E74" s="45"/>
      <c r="F74" s="31"/>
      <c r="G74" s="32"/>
      <c r="H74" s="33"/>
      <c r="I74" s="33"/>
      <c r="J74" s="33"/>
    </row>
    <row r="75" spans="1:10" s="3" customFormat="1" ht="12" customHeight="1" x14ac:dyDescent="0.15">
      <c r="A75" s="21"/>
      <c r="B75" s="22"/>
      <c r="C75" s="22"/>
      <c r="D75" s="22"/>
      <c r="E75" s="43"/>
      <c r="F75" s="23"/>
      <c r="G75" s="24"/>
      <c r="H75" s="24"/>
      <c r="I75" s="24"/>
      <c r="J75" s="24"/>
    </row>
    <row r="76" spans="1:10" s="3" customFormat="1" ht="12" customHeight="1" x14ac:dyDescent="0.15">
      <c r="A76" s="25" t="s">
        <v>15</v>
      </c>
      <c r="E76" s="44"/>
      <c r="F76" s="26"/>
      <c r="G76" s="27"/>
      <c r="H76" s="28"/>
      <c r="I76" s="28">
        <f>I64+I73</f>
        <v>2655107</v>
      </c>
      <c r="J76" s="28"/>
    </row>
    <row r="77" spans="1:10" s="3" customFormat="1" ht="12" customHeight="1" x14ac:dyDescent="0.15">
      <c r="A77" s="29"/>
      <c r="B77" s="30"/>
      <c r="C77" s="30"/>
      <c r="D77" s="30"/>
      <c r="E77" s="45"/>
      <c r="F77" s="31"/>
      <c r="G77" s="32"/>
      <c r="H77" s="33"/>
      <c r="I77" s="33"/>
      <c r="J77" s="33"/>
    </row>
    <row r="78" spans="1:10" s="3" customFormat="1" ht="12" customHeight="1" x14ac:dyDescent="0.15">
      <c r="A78" s="21"/>
      <c r="B78" s="22"/>
      <c r="C78" s="22"/>
      <c r="D78" s="22"/>
      <c r="E78" s="43"/>
      <c r="F78" s="23"/>
      <c r="G78" s="24"/>
      <c r="H78" s="24"/>
      <c r="I78" s="24"/>
      <c r="J78" s="24"/>
    </row>
    <row r="79" spans="1:10" s="3" customFormat="1" ht="12" customHeight="1" x14ac:dyDescent="0.15">
      <c r="A79" s="25"/>
      <c r="B79" s="3" t="s">
        <v>36</v>
      </c>
      <c r="E79" s="44"/>
      <c r="F79" s="26"/>
      <c r="G79" s="27"/>
      <c r="H79" s="48">
        <v>2879735</v>
      </c>
      <c r="I79" s="28">
        <f>IF(H79="","",H79)</f>
        <v>2879735</v>
      </c>
      <c r="J79" s="28"/>
    </row>
    <row r="80" spans="1:10" s="3" customFormat="1" ht="12" customHeight="1" x14ac:dyDescent="0.15">
      <c r="A80" s="29"/>
      <c r="B80" s="30"/>
      <c r="C80" s="30"/>
      <c r="D80" s="30"/>
      <c r="E80" s="45"/>
      <c r="F80" s="31"/>
      <c r="G80" s="32"/>
      <c r="H80" s="33"/>
      <c r="I80" s="33"/>
      <c r="J80" s="33"/>
    </row>
    <row r="81" spans="1:10" s="3" customFormat="1" ht="12" customHeight="1" x14ac:dyDescent="0.15">
      <c r="A81" s="21"/>
      <c r="B81" s="22"/>
      <c r="C81" s="22"/>
      <c r="D81" s="22"/>
      <c r="E81" s="43"/>
      <c r="F81" s="23"/>
      <c r="G81" s="24"/>
      <c r="H81" s="24"/>
      <c r="I81" s="24"/>
      <c r="J81" s="24"/>
    </row>
    <row r="82" spans="1:10" s="3" customFormat="1" ht="12" customHeight="1" x14ac:dyDescent="0.15">
      <c r="A82" s="25" t="s">
        <v>40</v>
      </c>
      <c r="E82" s="44"/>
      <c r="F82" s="26"/>
      <c r="G82" s="27"/>
      <c r="H82" s="48">
        <v>172126</v>
      </c>
      <c r="I82" s="28">
        <f>IF(H82="","",H82)</f>
        <v>172126</v>
      </c>
      <c r="J82" s="28"/>
    </row>
    <row r="83" spans="1:10" s="3" customFormat="1" ht="12" customHeight="1" x14ac:dyDescent="0.15">
      <c r="A83" s="29"/>
      <c r="B83" s="30"/>
      <c r="C83" s="30"/>
      <c r="D83" s="30"/>
      <c r="E83" s="45"/>
      <c r="F83" s="31"/>
      <c r="G83" s="32"/>
      <c r="H83" s="33"/>
      <c r="I83" s="33"/>
      <c r="J83" s="33"/>
    </row>
    <row r="84" spans="1:10" s="3" customFormat="1" ht="12" customHeight="1" x14ac:dyDescent="0.15">
      <c r="A84" s="21"/>
      <c r="B84" s="22"/>
      <c r="C84" s="22"/>
      <c r="D84" s="22"/>
      <c r="E84" s="43"/>
      <c r="F84" s="23"/>
      <c r="G84" s="24"/>
      <c r="H84" s="24"/>
      <c r="I84" s="24"/>
      <c r="J84" s="24"/>
    </row>
    <row r="85" spans="1:10" s="3" customFormat="1" ht="12" customHeight="1" x14ac:dyDescent="0.15">
      <c r="A85" s="25" t="s">
        <v>16</v>
      </c>
      <c r="E85" s="44"/>
      <c r="F85" s="26"/>
      <c r="G85" s="27"/>
      <c r="H85" s="28"/>
      <c r="I85" s="28">
        <f>I76+I79+I82</f>
        <v>5706968</v>
      </c>
      <c r="J85" s="28"/>
    </row>
    <row r="86" spans="1:10" s="3" customFormat="1" ht="12" customHeight="1" x14ac:dyDescent="0.15">
      <c r="A86" s="29"/>
      <c r="B86" s="30"/>
      <c r="C86" s="30"/>
      <c r="D86" s="30"/>
      <c r="E86" s="45"/>
      <c r="F86" s="31"/>
      <c r="G86" s="32"/>
      <c r="H86" s="33"/>
      <c r="I86" s="33"/>
      <c r="J86" s="33"/>
    </row>
    <row r="87" spans="1:10" s="3" customFormat="1" ht="12" customHeight="1" x14ac:dyDescent="0.15">
      <c r="A87" s="21"/>
      <c r="B87" s="22"/>
      <c r="C87" s="22"/>
      <c r="D87" s="22"/>
      <c r="E87" s="43"/>
      <c r="F87" s="23"/>
      <c r="G87" s="24"/>
      <c r="H87" s="24"/>
      <c r="I87" s="24"/>
      <c r="J87" s="24"/>
    </row>
    <row r="88" spans="1:10" s="3" customFormat="1" ht="12" customHeight="1" x14ac:dyDescent="0.15">
      <c r="A88" s="25"/>
      <c r="B88" s="3" t="s">
        <v>37</v>
      </c>
      <c r="E88" s="44"/>
      <c r="F88" s="26"/>
      <c r="G88" s="27"/>
      <c r="H88" s="48">
        <v>1695828</v>
      </c>
      <c r="I88" s="28">
        <f>IF(H88="","",H88)</f>
        <v>1695828</v>
      </c>
      <c r="J88" s="28"/>
    </row>
    <row r="89" spans="1:10" s="3" customFormat="1" ht="12" customHeight="1" x14ac:dyDescent="0.15">
      <c r="A89" s="29"/>
      <c r="B89" s="30"/>
      <c r="C89" s="30"/>
      <c r="D89" s="30"/>
      <c r="E89" s="45"/>
      <c r="F89" s="31"/>
      <c r="G89" s="32"/>
      <c r="H89" s="33"/>
      <c r="I89" s="33"/>
      <c r="J89" s="33"/>
    </row>
    <row r="90" spans="1:10" s="3" customFormat="1" ht="12" customHeight="1" x14ac:dyDescent="0.15">
      <c r="A90" s="21"/>
      <c r="B90" s="22"/>
      <c r="C90" s="22"/>
      <c r="D90" s="22"/>
      <c r="E90" s="43"/>
      <c r="F90" s="23"/>
      <c r="G90" s="24"/>
      <c r="H90" s="24"/>
      <c r="I90" s="24"/>
      <c r="J90" s="24"/>
    </row>
    <row r="91" spans="1:10" s="3" customFormat="1" ht="12" customHeight="1" x14ac:dyDescent="0.15">
      <c r="A91" s="25"/>
      <c r="B91" s="3" t="s">
        <v>38</v>
      </c>
      <c r="E91" s="44"/>
      <c r="F91" s="26"/>
      <c r="G91" s="27"/>
      <c r="H91" s="48">
        <v>5088</v>
      </c>
      <c r="I91" s="28">
        <f>IF(H91="","",H91)</f>
        <v>5088</v>
      </c>
      <c r="J91" s="28"/>
    </row>
    <row r="92" spans="1:10" s="3" customFormat="1" ht="12" customHeight="1" x14ac:dyDescent="0.15">
      <c r="A92" s="29"/>
      <c r="B92" s="30"/>
      <c r="C92" s="30"/>
      <c r="D92" s="30"/>
      <c r="E92" s="45"/>
      <c r="F92" s="31"/>
      <c r="G92" s="32"/>
      <c r="H92" s="33"/>
      <c r="I92" s="33"/>
      <c r="J92" s="33"/>
    </row>
    <row r="93" spans="1:10" s="3" customFormat="1" ht="12" customHeight="1" x14ac:dyDescent="0.15">
      <c r="A93" s="35"/>
      <c r="B93" s="36"/>
      <c r="C93" s="36"/>
      <c r="D93" s="36"/>
      <c r="E93" s="46"/>
      <c r="F93" s="37"/>
      <c r="G93" s="38"/>
      <c r="H93" s="39"/>
      <c r="I93" s="39"/>
      <c r="J93" s="39"/>
    </row>
    <row r="94" spans="1:10" s="3" customFormat="1" ht="12" customHeight="1" x14ac:dyDescent="0.15">
      <c r="A94" s="25" t="s">
        <v>17</v>
      </c>
      <c r="E94" s="44"/>
      <c r="F94" s="26"/>
      <c r="G94" s="27"/>
      <c r="H94" s="28"/>
      <c r="I94" s="28">
        <f>ROUNDDOWN(I85+I88+I91,-4)</f>
        <v>7400000</v>
      </c>
      <c r="J94" s="28"/>
    </row>
    <row r="95" spans="1:10" s="3" customFormat="1" ht="12" customHeight="1" x14ac:dyDescent="0.15">
      <c r="A95" s="29"/>
      <c r="B95" s="30"/>
      <c r="C95" s="30"/>
      <c r="D95" s="30"/>
      <c r="E95" s="45"/>
      <c r="F95" s="31"/>
      <c r="G95" s="32"/>
      <c r="H95" s="33"/>
      <c r="I95" s="33"/>
      <c r="J95" s="33"/>
    </row>
    <row r="96" spans="1:10" s="3" customFormat="1" ht="12" customHeight="1" x14ac:dyDescent="0.15">
      <c r="A96" s="21"/>
      <c r="B96" s="22"/>
      <c r="C96" s="22"/>
      <c r="D96" s="22"/>
      <c r="E96" s="43"/>
      <c r="F96" s="23"/>
      <c r="G96" s="24"/>
      <c r="H96" s="24"/>
      <c r="I96" s="24"/>
      <c r="J96" s="24"/>
    </row>
    <row r="97" spans="1:10" s="3" customFormat="1" ht="12" customHeight="1" x14ac:dyDescent="0.15">
      <c r="A97" s="25"/>
      <c r="B97" s="3" t="s">
        <v>39</v>
      </c>
      <c r="E97" s="44"/>
      <c r="F97" s="26"/>
      <c r="G97" s="27"/>
      <c r="H97" s="28"/>
      <c r="I97" s="28">
        <f>I94*0.1</f>
        <v>740000</v>
      </c>
      <c r="J97" s="28"/>
    </row>
    <row r="98" spans="1:10" s="3" customFormat="1" ht="12" customHeight="1" x14ac:dyDescent="0.15">
      <c r="A98" s="29"/>
      <c r="B98" s="30"/>
      <c r="C98" s="30"/>
      <c r="D98" s="30"/>
      <c r="E98" s="45"/>
      <c r="F98" s="31"/>
      <c r="G98" s="32"/>
      <c r="H98" s="33"/>
      <c r="I98" s="33"/>
      <c r="J98" s="33"/>
    </row>
    <row r="99" spans="1:10" s="3" customFormat="1" ht="12" customHeight="1" x14ac:dyDescent="0.15">
      <c r="A99" s="21"/>
      <c r="B99" s="22"/>
      <c r="C99" s="22"/>
      <c r="D99" s="22"/>
      <c r="E99" s="43"/>
      <c r="F99" s="23"/>
      <c r="G99" s="24"/>
      <c r="H99" s="24"/>
      <c r="I99" s="24"/>
      <c r="J99" s="24"/>
    </row>
    <row r="100" spans="1:10" s="3" customFormat="1" ht="12" customHeight="1" x14ac:dyDescent="0.15">
      <c r="A100" s="25" t="s">
        <v>18</v>
      </c>
      <c r="E100" s="44"/>
      <c r="F100" s="26"/>
      <c r="G100" s="27"/>
      <c r="H100" s="28"/>
      <c r="I100" s="28">
        <f>I94+I97</f>
        <v>8140000</v>
      </c>
      <c r="J100" s="28"/>
    </row>
    <row r="101" spans="1:10" s="3" customFormat="1" ht="12" customHeight="1" x14ac:dyDescent="0.15">
      <c r="A101" s="29"/>
      <c r="B101" s="30"/>
      <c r="C101" s="30"/>
      <c r="D101" s="30"/>
      <c r="E101" s="45"/>
      <c r="F101" s="31"/>
      <c r="G101" s="32"/>
      <c r="H101" s="33"/>
      <c r="I101" s="33"/>
      <c r="J101" s="33"/>
    </row>
    <row r="102" spans="1:10" s="3" customFormat="1" ht="9.9499999999999993" customHeight="1" x14ac:dyDescent="0.15">
      <c r="E102" s="44"/>
      <c r="F102" s="6"/>
      <c r="G102" s="8"/>
    </row>
    <row r="103" spans="1:10" x14ac:dyDescent="0.15">
      <c r="A103" s="3"/>
    </row>
  </sheetData>
  <mergeCells count="3">
    <mergeCell ref="A1:I2"/>
    <mergeCell ref="I5:J5"/>
    <mergeCell ref="I6:J6"/>
  </mergeCells>
  <phoneticPr fontId="1"/>
  <pageMargins left="0.78740157480314965" right="0" top="0.59055118110236227" bottom="0.59055118110236227" header="0.51181102362204722" footer="0.51181102362204722"/>
  <pageSetup paperSize="9" scale="92" orientation="portrait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全体内訳書</vt:lpstr>
      <vt:lpstr>本工事内訳書（下水管路）</vt:lpstr>
      <vt:lpstr>本工事内訳書（下水機械設備）</vt:lpstr>
      <vt:lpstr>本工事内訳書（下水電気設備）</vt:lpstr>
      <vt:lpstr>本工事内訳書（上水管路）</vt:lpstr>
      <vt:lpstr>本工事内訳書（上水機械設備）</vt:lpstr>
      <vt:lpstr>本工事内訳書（上水電気設備）</vt:lpstr>
      <vt:lpstr>本工事内訳書（建築）</vt:lpstr>
      <vt:lpstr>別紙「工事費内訳書の作成例」  必ず最後まで読んで下さい。</vt:lpstr>
      <vt:lpstr>全体内訳書!Print_Area</vt:lpstr>
      <vt:lpstr>'別紙「工事費内訳書の作成例」  必ず最後まで読んで下さい。'!Print_Area</vt:lpstr>
      <vt:lpstr>'別紙「工事費内訳書の作成例」  必ず最後まで読んで下さい。'!Print_Titles</vt:lpstr>
      <vt:lpstr>'本工事内訳書（下水管路）'!Print_Titles</vt:lpstr>
      <vt:lpstr>'本工事内訳書（下水機械設備）'!Print_Titles</vt:lpstr>
      <vt:lpstr>'本工事内訳書（下水電気設備）'!Print_Titles</vt:lpstr>
      <vt:lpstr>'本工事内訳書（建築）'!Print_Titles</vt:lpstr>
      <vt:lpstr>'本工事内訳書（上水管路）'!Print_Titles</vt:lpstr>
      <vt:lpstr>'本工事内訳書（上水機械設備）'!Print_Titles</vt:lpstr>
      <vt:lpstr>'本工事内訳書（上水電気設備）'!Print_Titles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ＱＮＤadmin</dc:creator>
  <cp:lastModifiedBy>大高　晴寿</cp:lastModifiedBy>
  <cp:lastPrinted>2024-08-07T08:58:06Z</cp:lastPrinted>
  <dcterms:created xsi:type="dcterms:W3CDTF">2006-04-03T09:10:57Z</dcterms:created>
  <dcterms:modified xsi:type="dcterms:W3CDTF">2024-08-07T09:14:08Z</dcterms:modified>
</cp:coreProperties>
</file>